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vhb.com\gbl\Client\173925.000\05_Work\MA_TPO\Technical\Public Outreach\"/>
    </mc:Choice>
  </mc:AlternateContent>
  <xr:revisionPtr revIDLastSave="0" documentId="13_ncr:1_{6EFE2B5D-73AD-4E5C-A4BC-9C8E9AB6D411}" xr6:coauthVersionLast="47" xr6:coauthVersionMax="47" xr10:uidLastSave="{00000000-0000-0000-0000-000000000000}"/>
  <bookViews>
    <workbookView xWindow="28680" yWindow="2070" windowWidth="29040" windowHeight="15720" xr2:uid="{CEA26754-3CE0-47C7-B0F8-4146CAF0A7F0}"/>
  </bookViews>
  <sheets>
    <sheet name="43 Towns" sheetId="10" r:id="rId1"/>
    <sheet name="38 Towns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15" l="1"/>
  <c r="Z41" i="15"/>
  <c r="Y41" i="15"/>
  <c r="X41" i="15"/>
  <c r="W41" i="15"/>
  <c r="R41" i="15"/>
  <c r="Q41" i="15"/>
  <c r="P41" i="15"/>
  <c r="O41" i="15"/>
  <c r="N41" i="15"/>
  <c r="G41" i="15"/>
  <c r="F41" i="15"/>
  <c r="E41" i="15"/>
  <c r="D41" i="15"/>
  <c r="C41" i="15"/>
  <c r="B41" i="15"/>
  <c r="H41" i="15" s="1"/>
  <c r="AB40" i="15"/>
  <c r="S40" i="15"/>
  <c r="H40" i="15"/>
  <c r="J40" i="15" s="1"/>
  <c r="AB39" i="15"/>
  <c r="S39" i="15"/>
  <c r="H39" i="15"/>
  <c r="J39" i="15" s="1"/>
  <c r="AB38" i="15"/>
  <c r="S38" i="15"/>
  <c r="H38" i="15"/>
  <c r="J38" i="15" s="1"/>
  <c r="AB37" i="15"/>
  <c r="S37" i="15"/>
  <c r="H37" i="15"/>
  <c r="J37" i="15" s="1"/>
  <c r="AB36" i="15"/>
  <c r="S36" i="15"/>
  <c r="H36" i="15"/>
  <c r="J36" i="15" s="1"/>
  <c r="AB35" i="15"/>
  <c r="S35" i="15"/>
  <c r="H35" i="15"/>
  <c r="J35" i="15" s="1"/>
  <c r="AB34" i="15"/>
  <c r="S34" i="15"/>
  <c r="H34" i="15"/>
  <c r="J34" i="15" s="1"/>
  <c r="AB33" i="15"/>
  <c r="S33" i="15"/>
  <c r="H33" i="15"/>
  <c r="J33" i="15" s="1"/>
  <c r="AB32" i="15"/>
  <c r="S32" i="15"/>
  <c r="J32" i="15"/>
  <c r="H32" i="15"/>
  <c r="AB31" i="15"/>
  <c r="S31" i="15"/>
  <c r="H31" i="15"/>
  <c r="J31" i="15" s="1"/>
  <c r="AB30" i="15"/>
  <c r="S30" i="15"/>
  <c r="H30" i="15"/>
  <c r="J30" i="15" s="1"/>
  <c r="AB29" i="15"/>
  <c r="S29" i="15"/>
  <c r="H29" i="15"/>
  <c r="J29" i="15" s="1"/>
  <c r="AB28" i="15"/>
  <c r="S28" i="15"/>
  <c r="H28" i="15"/>
  <c r="J28" i="15" s="1"/>
  <c r="AB27" i="15"/>
  <c r="S27" i="15"/>
  <c r="H27" i="15"/>
  <c r="J27" i="15" s="1"/>
  <c r="AB26" i="15"/>
  <c r="S26" i="15"/>
  <c r="H26" i="15"/>
  <c r="J26" i="15" s="1"/>
  <c r="AB25" i="15"/>
  <c r="S25" i="15"/>
  <c r="H25" i="15"/>
  <c r="J25" i="15" s="1"/>
  <c r="AB24" i="15"/>
  <c r="S24" i="15"/>
  <c r="H24" i="15"/>
  <c r="J24" i="15" s="1"/>
  <c r="AB23" i="15"/>
  <c r="AC23" i="15" s="1"/>
  <c r="S23" i="15"/>
  <c r="H23" i="15"/>
  <c r="J23" i="15" s="1"/>
  <c r="AB22" i="15"/>
  <c r="S22" i="15"/>
  <c r="H22" i="15"/>
  <c r="J22" i="15" s="1"/>
  <c r="AB21" i="15"/>
  <c r="S21" i="15"/>
  <c r="H21" i="15"/>
  <c r="J21" i="15" s="1"/>
  <c r="AB20" i="15"/>
  <c r="AC20" i="15" s="1"/>
  <c r="S20" i="15"/>
  <c r="H20" i="15"/>
  <c r="J20" i="15" s="1"/>
  <c r="AB19" i="15"/>
  <c r="S19" i="15"/>
  <c r="H19" i="15"/>
  <c r="J19" i="15" s="1"/>
  <c r="AB18" i="15"/>
  <c r="S18" i="15"/>
  <c r="H18" i="15"/>
  <c r="J18" i="15" s="1"/>
  <c r="AB17" i="15"/>
  <c r="S17" i="15"/>
  <c r="H17" i="15"/>
  <c r="J17" i="15" s="1"/>
  <c r="AB16" i="15"/>
  <c r="S16" i="15"/>
  <c r="H16" i="15"/>
  <c r="J16" i="15" s="1"/>
  <c r="AB15" i="15"/>
  <c r="S15" i="15"/>
  <c r="H15" i="15"/>
  <c r="J15" i="15" s="1"/>
  <c r="AB14" i="15"/>
  <c r="S14" i="15"/>
  <c r="T14" i="15" s="1"/>
  <c r="H14" i="15"/>
  <c r="J14" i="15" s="1"/>
  <c r="AB13" i="15"/>
  <c r="S13" i="15"/>
  <c r="H13" i="15"/>
  <c r="J13" i="15" s="1"/>
  <c r="AB12" i="15"/>
  <c r="S12" i="15"/>
  <c r="H12" i="15"/>
  <c r="J12" i="15" s="1"/>
  <c r="AB11" i="15"/>
  <c r="S11" i="15"/>
  <c r="H11" i="15"/>
  <c r="J11" i="15" s="1"/>
  <c r="AB10" i="15"/>
  <c r="S10" i="15"/>
  <c r="H10" i="15"/>
  <c r="J10" i="15" s="1"/>
  <c r="AB9" i="15"/>
  <c r="S9" i="15"/>
  <c r="H9" i="15"/>
  <c r="J9" i="15" s="1"/>
  <c r="AB8" i="15"/>
  <c r="S8" i="15"/>
  <c r="T8" i="15" s="1"/>
  <c r="H8" i="15"/>
  <c r="J8" i="15" s="1"/>
  <c r="AB7" i="15"/>
  <c r="S7" i="15"/>
  <c r="H7" i="15"/>
  <c r="J7" i="15" s="1"/>
  <c r="AB6" i="15"/>
  <c r="S6" i="15"/>
  <c r="H6" i="15"/>
  <c r="J6" i="15" s="1"/>
  <c r="AB5" i="15"/>
  <c r="S5" i="15"/>
  <c r="H5" i="15"/>
  <c r="J5" i="15" s="1"/>
  <c r="AB4" i="15"/>
  <c r="S4" i="15"/>
  <c r="H4" i="15"/>
  <c r="J4" i="15" s="1"/>
  <c r="AB3" i="15"/>
  <c r="S3" i="15"/>
  <c r="H3" i="15"/>
  <c r="J3" i="15" s="1"/>
  <c r="T39" i="15" l="1"/>
  <c r="T27" i="15"/>
  <c r="T21" i="15"/>
  <c r="T40" i="15"/>
  <c r="T34" i="15"/>
  <c r="AC9" i="15"/>
  <c r="AC28" i="15"/>
  <c r="AC22" i="15"/>
  <c r="T35" i="15"/>
  <c r="AC29" i="15"/>
  <c r="AC11" i="15"/>
  <c r="AC36" i="15"/>
  <c r="T24" i="15"/>
  <c r="T37" i="15"/>
  <c r="AC18" i="15"/>
  <c r="T31" i="15"/>
  <c r="AC24" i="15"/>
  <c r="AC12" i="15"/>
  <c r="T25" i="15"/>
  <c r="AC31" i="15"/>
  <c r="T33" i="15"/>
  <c r="AC33" i="15"/>
  <c r="AC21" i="15"/>
  <c r="AC15" i="15"/>
  <c r="AC40" i="15"/>
  <c r="T10" i="15"/>
  <c r="AC10" i="15"/>
  <c r="AC35" i="15"/>
  <c r="T17" i="15"/>
  <c r="T18" i="15"/>
  <c r="T6" i="15"/>
  <c r="T9" i="15"/>
  <c r="T19" i="15"/>
  <c r="AC25" i="15"/>
  <c r="K21" i="15"/>
  <c r="T15" i="15"/>
  <c r="T16" i="15"/>
  <c r="AC4" i="15"/>
  <c r="T38" i="15"/>
  <c r="AC8" i="15"/>
  <c r="AC39" i="15"/>
  <c r="AC27" i="15"/>
  <c r="T28" i="15"/>
  <c r="AB41" i="15"/>
  <c r="T22" i="15"/>
  <c r="AC3" i="15"/>
  <c r="AC16" i="15"/>
  <c r="T23" i="15"/>
  <c r="T11" i="15"/>
  <c r="T36" i="15"/>
  <c r="T5" i="15"/>
  <c r="T30" i="15"/>
  <c r="AC5" i="15"/>
  <c r="AC30" i="15"/>
  <c r="T7" i="15"/>
  <c r="T13" i="15"/>
  <c r="AC19" i="15"/>
  <c r="AC7" i="15"/>
  <c r="AC13" i="15"/>
  <c r="T26" i="15"/>
  <c r="T32" i="15"/>
  <c r="AC38" i="15"/>
  <c r="AC26" i="15"/>
  <c r="AC32" i="15"/>
  <c r="K15" i="15"/>
  <c r="K40" i="15"/>
  <c r="K28" i="15"/>
  <c r="K22" i="15"/>
  <c r="K5" i="15"/>
  <c r="K34" i="15"/>
  <c r="K16" i="15"/>
  <c r="K24" i="15"/>
  <c r="K10" i="15"/>
  <c r="K31" i="15"/>
  <c r="K37" i="15"/>
  <c r="K29" i="15"/>
  <c r="K9" i="15"/>
  <c r="K3" i="15"/>
  <c r="K35" i="15"/>
  <c r="K4" i="15"/>
  <c r="K23" i="15"/>
  <c r="K17" i="15"/>
  <c r="K11" i="15"/>
  <c r="K36" i="15"/>
  <c r="K30" i="15"/>
  <c r="K18" i="15"/>
  <c r="K6" i="15"/>
  <c r="K12" i="15"/>
  <c r="K25" i="15"/>
  <c r="K19" i="15"/>
  <c r="K7" i="15"/>
  <c r="K13" i="15"/>
  <c r="K38" i="15"/>
  <c r="K26" i="15"/>
  <c r="K32" i="15"/>
  <c r="K20" i="15"/>
  <c r="K8" i="15"/>
  <c r="K14" i="15"/>
  <c r="K39" i="15"/>
  <c r="K27" i="15"/>
  <c r="K33" i="15"/>
  <c r="AC6" i="15"/>
  <c r="T4" i="15"/>
  <c r="AC17" i="15"/>
  <c r="T12" i="15"/>
  <c r="T29" i="15"/>
  <c r="S41" i="15"/>
  <c r="AC14" i="15"/>
  <c r="T20" i="15"/>
  <c r="AC34" i="15"/>
  <c r="T3" i="15"/>
  <c r="AC37" i="15"/>
  <c r="AA46" i="10" l="1"/>
  <c r="Z46" i="10"/>
  <c r="Y46" i="10"/>
  <c r="X46" i="10"/>
  <c r="W46" i="10"/>
  <c r="R46" i="10"/>
  <c r="Q46" i="10"/>
  <c r="P46" i="10"/>
  <c r="O46" i="10"/>
  <c r="N46" i="10"/>
  <c r="C46" i="10"/>
  <c r="D46" i="10"/>
  <c r="E46" i="10"/>
  <c r="F46" i="10"/>
  <c r="G46" i="10"/>
  <c r="B46" i="10"/>
  <c r="H46" i="10" l="1"/>
  <c r="AB9" i="10"/>
  <c r="AB21" i="10"/>
  <c r="AB33" i="10"/>
  <c r="AB27" i="10"/>
  <c r="AB34" i="10"/>
  <c r="AB39" i="10"/>
  <c r="AB4" i="10"/>
  <c r="AB35" i="10"/>
  <c r="AB11" i="10"/>
  <c r="AB12" i="10"/>
  <c r="AB36" i="10"/>
  <c r="AB20" i="10"/>
  <c r="AB40" i="10"/>
  <c r="AB14" i="10"/>
  <c r="AB23" i="10"/>
  <c r="AB28" i="10"/>
  <c r="AB29" i="10"/>
  <c r="AB5" i="10"/>
  <c r="AB30" i="10"/>
  <c r="AB16" i="10"/>
  <c r="AB13" i="10"/>
  <c r="AB41" i="10"/>
  <c r="AB24" i="10"/>
  <c r="AB42" i="10"/>
  <c r="AB8" i="10"/>
  <c r="AB17" i="10"/>
  <c r="AB43" i="10"/>
  <c r="AB44" i="10"/>
  <c r="AB37" i="10"/>
  <c r="AB15" i="10"/>
  <c r="AB25" i="10"/>
  <c r="AB22" i="10"/>
  <c r="AB3" i="10"/>
  <c r="AB45" i="10"/>
  <c r="AB38" i="10"/>
  <c r="AB18" i="10"/>
  <c r="AB7" i="10"/>
  <c r="AB6" i="10"/>
  <c r="AB31" i="10"/>
  <c r="AB19" i="10"/>
  <c r="AB26" i="10"/>
  <c r="AB32" i="10"/>
  <c r="AB10" i="10"/>
  <c r="S16" i="10"/>
  <c r="S12" i="10"/>
  <c r="S22" i="10"/>
  <c r="S17" i="10"/>
  <c r="S41" i="10"/>
  <c r="S32" i="10"/>
  <c r="S4" i="10"/>
  <c r="S42" i="10"/>
  <c r="S13" i="10"/>
  <c r="S18" i="10"/>
  <c r="S33" i="10"/>
  <c r="S23" i="10"/>
  <c r="S24" i="10"/>
  <c r="S19" i="10"/>
  <c r="S25" i="10"/>
  <c r="S20" i="10"/>
  <c r="S34" i="10"/>
  <c r="S5" i="10"/>
  <c r="S35" i="10"/>
  <c r="S26" i="10"/>
  <c r="S8" i="10"/>
  <c r="S36" i="10"/>
  <c r="S27" i="10"/>
  <c r="S37" i="10"/>
  <c r="S11" i="10"/>
  <c r="S14" i="10"/>
  <c r="S38" i="10"/>
  <c r="S39" i="10"/>
  <c r="S40" i="10"/>
  <c r="S28" i="10"/>
  <c r="S43" i="10"/>
  <c r="S15" i="10"/>
  <c r="S3" i="10"/>
  <c r="S44" i="10"/>
  <c r="S29" i="10"/>
  <c r="S30" i="10"/>
  <c r="S6" i="10"/>
  <c r="S9" i="10"/>
  <c r="S31" i="10"/>
  <c r="S10" i="10"/>
  <c r="S21" i="10"/>
  <c r="S45" i="10"/>
  <c r="S7" i="10"/>
  <c r="H40" i="10"/>
  <c r="J40" i="10" s="1"/>
  <c r="H27" i="10"/>
  <c r="J27" i="10" s="1"/>
  <c r="H17" i="10"/>
  <c r="J17" i="10" s="1"/>
  <c r="H35" i="10"/>
  <c r="J35" i="10" s="1"/>
  <c r="H21" i="10"/>
  <c r="J21" i="10" s="1"/>
  <c r="H6" i="10"/>
  <c r="J6" i="10" s="1"/>
  <c r="H22" i="10"/>
  <c r="J22" i="10" s="1"/>
  <c r="H41" i="10"/>
  <c r="J41" i="10" s="1"/>
  <c r="H44" i="10"/>
  <c r="J44" i="10" s="1"/>
  <c r="H10" i="10"/>
  <c r="J10" i="10" s="1"/>
  <c r="H26" i="10"/>
  <c r="J26" i="10" s="1"/>
  <c r="H36" i="10"/>
  <c r="J36" i="10" s="1"/>
  <c r="H31" i="10"/>
  <c r="J31" i="10" s="1"/>
  <c r="H8" i="10"/>
  <c r="J8" i="10" s="1"/>
  <c r="H25" i="10"/>
  <c r="J25" i="10" s="1"/>
  <c r="H30" i="10"/>
  <c r="J30" i="10" s="1"/>
  <c r="H12" i="10"/>
  <c r="J12" i="10" s="1"/>
  <c r="H20" i="10"/>
  <c r="J20" i="10" s="1"/>
  <c r="H24" i="10"/>
  <c r="J24" i="10" s="1"/>
  <c r="H43" i="10"/>
  <c r="J43" i="10" s="1"/>
  <c r="H39" i="10"/>
  <c r="J39" i="10" s="1"/>
  <c r="H11" i="10"/>
  <c r="J11" i="10" s="1"/>
  <c r="H15" i="10"/>
  <c r="J15" i="10" s="1"/>
  <c r="H32" i="10"/>
  <c r="J32" i="10" s="1"/>
  <c r="H5" i="10"/>
  <c r="J5" i="10" s="1"/>
  <c r="H45" i="10"/>
  <c r="J45" i="10" s="1"/>
  <c r="H23" i="10"/>
  <c r="J23" i="10" s="1"/>
  <c r="H28" i="10"/>
  <c r="J28" i="10" s="1"/>
  <c r="H4" i="10"/>
  <c r="J4" i="10" s="1"/>
  <c r="H42" i="10"/>
  <c r="J42" i="10" s="1"/>
  <c r="H9" i="10"/>
  <c r="J9" i="10" s="1"/>
  <c r="H18" i="10"/>
  <c r="J18" i="10" s="1"/>
  <c r="H19" i="10"/>
  <c r="J19" i="10" s="1"/>
  <c r="H16" i="10"/>
  <c r="J16" i="10" s="1"/>
  <c r="H37" i="10"/>
  <c r="J37" i="10" s="1"/>
  <c r="H7" i="10"/>
  <c r="J7" i="10" s="1"/>
  <c r="H33" i="10"/>
  <c r="J33" i="10" s="1"/>
  <c r="H34" i="10"/>
  <c r="J34" i="10" s="1"/>
  <c r="H14" i="10"/>
  <c r="J14" i="10" s="1"/>
  <c r="H3" i="10"/>
  <c r="J3" i="10" s="1"/>
  <c r="H29" i="10"/>
  <c r="J29" i="10" s="1"/>
  <c r="H38" i="10"/>
  <c r="J38" i="10" s="1"/>
  <c r="H13" i="10"/>
  <c r="J13" i="10" s="1"/>
  <c r="AB46" i="10" l="1"/>
  <c r="S46" i="10"/>
  <c r="AC31" i="10"/>
  <c r="AC28" i="10"/>
  <c r="AC38" i="10"/>
  <c r="AC23" i="10"/>
  <c r="AC45" i="10"/>
  <c r="AC14" i="10"/>
  <c r="AC25" i="10"/>
  <c r="AC36" i="10"/>
  <c r="AC15" i="10"/>
  <c r="AC40" i="10"/>
  <c r="AC37" i="10"/>
  <c r="AC35" i="10"/>
  <c r="AC20" i="10"/>
  <c r="AC44" i="10"/>
  <c r="AC18" i="10"/>
  <c r="AC8" i="10"/>
  <c r="AC34" i="10"/>
  <c r="AC42" i="10"/>
  <c r="AC43" i="10"/>
  <c r="AC17" i="10"/>
  <c r="AC33" i="10"/>
  <c r="AC32" i="10"/>
  <c r="AC41" i="10"/>
  <c r="AC21" i="10"/>
  <c r="AC24" i="10"/>
  <c r="AC26" i="10"/>
  <c r="AC13" i="10"/>
  <c r="AC9" i="10"/>
  <c r="AC19" i="10"/>
  <c r="AC16" i="10"/>
  <c r="AC30" i="10"/>
  <c r="AC6" i="10"/>
  <c r="AC5" i="10"/>
  <c r="AC7" i="10"/>
  <c r="AC29" i="10"/>
  <c r="AC11" i="10"/>
  <c r="AC22" i="10"/>
  <c r="AC12" i="10"/>
  <c r="AC27" i="10"/>
  <c r="AC4" i="10"/>
  <c r="T26" i="10"/>
  <c r="AC39" i="10"/>
  <c r="AC10" i="10"/>
  <c r="AC3" i="10"/>
  <c r="T10" i="10"/>
  <c r="T7" i="10"/>
  <c r="T27" i="10"/>
  <c r="T21" i="10"/>
  <c r="T31" i="10"/>
  <c r="T5" i="10"/>
  <c r="T44" i="10"/>
  <c r="T19" i="10"/>
  <c r="T3" i="10"/>
  <c r="T24" i="10"/>
  <c r="T22" i="10"/>
  <c r="T6" i="10"/>
  <c r="T30" i="10"/>
  <c r="T25" i="10"/>
  <c r="T39" i="10"/>
  <c r="T4" i="10"/>
  <c r="T13" i="10"/>
  <c r="T42" i="10"/>
  <c r="T29" i="10"/>
  <c r="T40" i="10"/>
  <c r="T38" i="10"/>
  <c r="T45" i="10"/>
  <c r="T36" i="10"/>
  <c r="T12" i="10"/>
  <c r="T8" i="10"/>
  <c r="T16" i="10"/>
  <c r="T34" i="10"/>
  <c r="T20" i="10"/>
  <c r="T35" i="10"/>
  <c r="T9" i="10"/>
  <c r="T15" i="10"/>
  <c r="T23" i="10"/>
  <c r="T43" i="10"/>
  <c r="T33" i="10"/>
  <c r="T28" i="10"/>
  <c r="T18" i="10"/>
  <c r="T14" i="10"/>
  <c r="T32" i="10"/>
  <c r="T11" i="10"/>
  <c r="T41" i="10"/>
  <c r="T37" i="10"/>
  <c r="T17" i="10"/>
  <c r="K3" i="10"/>
  <c r="K17" i="10"/>
  <c r="K14" i="10"/>
  <c r="K39" i="10"/>
  <c r="K27" i="10"/>
  <c r="K34" i="10"/>
  <c r="K43" i="10"/>
  <c r="K33" i="10"/>
  <c r="K24" i="10"/>
  <c r="K40" i="10"/>
  <c r="K7" i="10"/>
  <c r="K20" i="10"/>
  <c r="K12" i="10"/>
  <c r="K37" i="10"/>
  <c r="K30" i="10"/>
  <c r="K16" i="10"/>
  <c r="K19" i="10"/>
  <c r="K25" i="10"/>
  <c r="K18" i="10"/>
  <c r="K8" i="10"/>
  <c r="K9" i="10"/>
  <c r="K31" i="10"/>
  <c r="K42" i="10"/>
  <c r="K36" i="10"/>
  <c r="K4" i="10"/>
  <c r="K26" i="10"/>
  <c r="K28" i="10"/>
  <c r="K10" i="10"/>
  <c r="K23" i="10"/>
  <c r="K44" i="10"/>
  <c r="K45" i="10"/>
  <c r="K41" i="10"/>
  <c r="K13" i="10"/>
  <c r="K5" i="10"/>
  <c r="K22" i="10"/>
  <c r="K38" i="10"/>
  <c r="K32" i="10"/>
  <c r="K6" i="10"/>
  <c r="K15" i="10"/>
  <c r="K21" i="10"/>
  <c r="K29" i="10"/>
  <c r="K11" i="10"/>
  <c r="K35" i="10"/>
</calcChain>
</file>

<file path=xl/sharedStrings.xml><?xml version="1.0" encoding="utf-8"?>
<sst xmlns="http://schemas.openxmlformats.org/spreadsheetml/2006/main" count="280" uniqueCount="53">
  <si>
    <t>Ware</t>
  </si>
  <si>
    <t>Grand Total</t>
  </si>
  <si>
    <t>West Springfield</t>
  </si>
  <si>
    <t>Fatal Crashes</t>
  </si>
  <si>
    <t>Average Annual Crashes</t>
  </si>
  <si>
    <t>Population (July 2024)</t>
  </si>
  <si>
    <t>Agawam</t>
  </si>
  <si>
    <t>Amherst</t>
  </si>
  <si>
    <t>Belchertown</t>
  </si>
  <si>
    <t>Blandford</t>
  </si>
  <si>
    <t>Brimfield</t>
  </si>
  <si>
    <t>Chester</t>
  </si>
  <si>
    <t>Chesterfield</t>
  </si>
  <si>
    <t>Chicopee</t>
  </si>
  <si>
    <t>Cummington</t>
  </si>
  <si>
    <t>East Longmeadow</t>
  </si>
  <si>
    <t>Easthampton</t>
  </si>
  <si>
    <t>Goshen</t>
  </si>
  <si>
    <t>Granby</t>
  </si>
  <si>
    <t>Granville</t>
  </si>
  <si>
    <t>Hadley</t>
  </si>
  <si>
    <t>Hampden</t>
  </si>
  <si>
    <t>Hatfield</t>
  </si>
  <si>
    <t>Holland</t>
  </si>
  <si>
    <t>Holyoke</t>
  </si>
  <si>
    <t>Huntington</t>
  </si>
  <si>
    <t>Longmeadow</t>
  </si>
  <si>
    <t>Ludlow</t>
  </si>
  <si>
    <t>Middlefield</t>
  </si>
  <si>
    <t>Monson</t>
  </si>
  <si>
    <t>Montgomery</t>
  </si>
  <si>
    <t>Northampton</t>
  </si>
  <si>
    <t>Palmer</t>
  </si>
  <si>
    <t>Pelham</t>
  </si>
  <si>
    <t>Plainfield</t>
  </si>
  <si>
    <t>Russell</t>
  </si>
  <si>
    <t>South Hadley</t>
  </si>
  <si>
    <t>Southampton</t>
  </si>
  <si>
    <t>Southwick</t>
  </si>
  <si>
    <t>Springfield</t>
  </si>
  <si>
    <t>Tolland</t>
  </si>
  <si>
    <t>Wales</t>
  </si>
  <si>
    <t>Westfield</t>
  </si>
  <si>
    <t>Westhampton</t>
  </si>
  <si>
    <t>Wilbraham</t>
  </si>
  <si>
    <t>Williamsburg</t>
  </si>
  <si>
    <t>Worthington</t>
  </si>
  <si>
    <t xml:space="preserve">Average Annual 
Crashes per 1000 
people </t>
  </si>
  <si>
    <t>All Crashes</t>
  </si>
  <si>
    <t>Town Ranking</t>
  </si>
  <si>
    <t>VRU Crashes</t>
  </si>
  <si>
    <t>City/Town Name</t>
  </si>
  <si>
    <t>These charts exclude Springfield, Chicopee, Holyoke, Ware and Westfield since they are developing/developed their own Safety Action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</si>
</sst>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.5"/>
      <color theme="1"/>
      <name val="Cambria"/>
      <family val="1"/>
    </font>
    <font>
      <sz val="10.5"/>
      <color theme="1"/>
      <name val="Cambria"/>
      <family val="1"/>
    </font>
    <font>
      <b/>
      <sz val="10.5"/>
      <color rgb="FF000000"/>
      <name val="Cambria"/>
      <family val="1"/>
    </font>
    <font>
      <b/>
      <sz val="11"/>
      <color rgb="FFF3E7C5"/>
      <name val="Cambria"/>
      <family val="1"/>
    </font>
    <font>
      <b/>
      <sz val="10.5"/>
      <color rgb="FFF3E7C5"/>
      <name val="Cambria"/>
      <family val="1"/>
    </font>
    <font>
      <i/>
      <sz val="10.5"/>
      <color rgb="FFFF0000"/>
      <name val="Cambria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F5B"/>
        <bgColor theme="4" tint="0.79998168889431442"/>
      </patternFill>
    </fill>
    <fill>
      <patternFill patternType="solid">
        <fgColor rgb="FF004F5B"/>
        <bgColor indexed="64"/>
      </patternFill>
    </fill>
    <fill>
      <patternFill patternType="solid">
        <fgColor rgb="FFF3E7C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1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21" fillId="33" borderId="0" xfId="0" applyFont="1" applyFill="1" applyAlignment="1">
      <alignment horizontal="center" wrapText="1"/>
    </xf>
    <xf numFmtId="0" fontId="21" fillId="34" borderId="0" xfId="0" applyFont="1" applyFill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21" fillId="33" borderId="10" xfId="0" applyFont="1" applyFill="1" applyBorder="1" applyAlignment="1">
      <alignment wrapText="1"/>
    </xf>
    <xf numFmtId="0" fontId="22" fillId="34" borderId="0" xfId="0" applyFont="1" applyFill="1" applyAlignment="1">
      <alignment wrapText="1"/>
    </xf>
    <xf numFmtId="1" fontId="19" fillId="0" borderId="0" xfId="0" applyNumberFormat="1" applyFont="1"/>
    <xf numFmtId="0" fontId="18" fillId="0" borderId="0" xfId="0" applyFont="1" applyAlignment="1">
      <alignment horizontal="center"/>
    </xf>
    <xf numFmtId="0" fontId="18" fillId="35" borderId="0" xfId="0" applyFont="1" applyFill="1"/>
    <xf numFmtId="1" fontId="18" fillId="35" borderId="0" xfId="0" applyNumberFormat="1" applyFont="1" applyFill="1" applyAlignment="1">
      <alignment horizontal="right"/>
    </xf>
    <xf numFmtId="0" fontId="19" fillId="35" borderId="0" xfId="0" applyFont="1" applyFill="1"/>
    <xf numFmtId="1" fontId="19" fillId="35" borderId="0" xfId="0" applyNumberFormat="1" applyFont="1" applyFill="1" applyAlignment="1">
      <alignment horizontal="right"/>
    </xf>
    <xf numFmtId="0" fontId="18" fillId="35" borderId="11" xfId="0" applyFont="1" applyFill="1" applyBorder="1"/>
    <xf numFmtId="1" fontId="18" fillId="35" borderId="11" xfId="0" applyNumberFormat="1" applyFont="1" applyFill="1" applyBorder="1" applyAlignment="1">
      <alignment horizontal="right"/>
    </xf>
    <xf numFmtId="0" fontId="20" fillId="35" borderId="0" xfId="0" applyFont="1" applyFill="1" applyAlignment="1">
      <alignment vertical="center"/>
    </xf>
    <xf numFmtId="0" fontId="19" fillId="35" borderId="0" xfId="0" applyFont="1" applyFill="1" applyAlignment="1">
      <alignment horizontal="right"/>
    </xf>
    <xf numFmtId="2" fontId="19" fillId="35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left"/>
    </xf>
    <xf numFmtId="1" fontId="19" fillId="35" borderId="0" xfId="0" applyNumberFormat="1" applyFont="1" applyFill="1"/>
    <xf numFmtId="0" fontId="23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E7C5"/>
      <color rgb="FF00CFF2"/>
      <color rgb="FF0EAD69"/>
      <color rgb="FF004F5B"/>
      <color rgb="FFE8C547"/>
      <color rgb="FF9C5BCD"/>
      <color rgb="FF1FED95"/>
      <color rgb="FF00849A"/>
      <color rgb="FFF8F1DD"/>
      <color rgb="FF008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DEBEF33-531C-42BD-87E6-7711B2FC195C}">
  <we:reference id="WA200004179" version="2025.3.0.0" store="en-us" storeType="omex"/>
  <we:alternateReferences>
    <we:reference id="WA200004179" version="2025.3.0.0" store="en-us" storeType="omex"/>
  </we:alternateReferences>
  <we:properties>
    <we:property name="Office.AutoShowTaskpaneWithDocument" value="true"/>
    <we:property name="app-config" value="&quot;{\&quot;map\&quot;:{\&quot;webmap\&quot;:{\&quot;is3d\&quot;:false,\&quot;itemData\&quot;:{\&quot;operationalLayers\&quot;:[{\&quot;id\&quot;:\&quot;19b2cede70c-layer-7\&quot;,\&quot;listMode\&quot;:\&quot;show\&quot;,\&quot;title\&quot;:\&quot;Massachusetts Municipalities with Generalized Coast (Hosted Feature Layer)\&quot;,\&quot;visibility\&quot;:true,\&quot;layers\&quot;:[{\&quot;id\&quot;:\&quot;19b2cede7d0-layer-9\&quot;,\&quot;showLegend\&quot;:true,\&quot;listMode\&quot;:\&quot;show\&quot;,\&quot;disablePopup\&quot;:false,\&quot;title\&quot;:\&quot;Municipal Boundaries (with Generalized Coast)\&quot;,\&quot;url\&quot;:\&quot;https://services1.arcgis.com/hGdibHYSPO59RG1h/arcgis/rest/services/TownSurveyGenCoast_gdb/FeatureServer/0\&quot;,\&quot;visibility\&quot;:true,\&quot;layerType\&quot;:\&quot;ArcGISFeatureLayer\&quot;,\&quot;refreshInterval\&quot;:0,\&quot;layerDefinition\&quot;:{\&quot;minScale\&quot;:0,\&quot;maxScale\&quot;:0,\&quot;definitionExpression\&quot;:null,\&quot;drawingInfo\&quot;:{\&quot;renderer\&quot;:{\&quot;type\&quot;:\&quot;simple\&quot;,\&quot;symbol\&quot;:{\&quot;type\&quot;:\&quot;CIMSymbolReference\&quot;,\&quot;symbol\&quot;:{\&quot;type\&quot;:\&quot;CIMLineSymbol\&quot;,\&quot;symbolLayers\&quot;:[{\&quot;type\&quot;:\&quot;CIMSolidStroke\&quot;,\&quot;enable\&quot;:true,\&quot;capStyle\&quot;:\&quot;Round\&quot;,\&quot;joinStyle\&quot;:\&quot;Round\&quot;,\&quot;lineStyle3D\&quot;:\&quot;Strip\&quot;,\&quot;miterLimit\&quot;:10,\&quot;width\&quot;:1,\&quot;height3D\&quot;:1,\&quot;anchor3D\&quot;:\&quot;Center\&quot;,\&quot;color\&quot;:[78,78,78,255]}]}}}}},\&quot;timeAnimation\&quot;:true,\&quot;showLabels\&quot;:true,\&quot;popupInfo\&quot;:{\&quot;popupElements\&quot;:[{\&quot;type\&quot;:\&quot;fields\&quot;,\&quot;fieldInfos\&quot;:[{\&quot;fieldName\&quot;:\&quot;OBJECTID\&quot;,\&quot;format\&quot;:{\&quot;digitSeparator\&quot;:false,\&quot;places\&quot;:0},\&quot;isEditable\&quot;:false,\&quot;label\&quot;:\&quot;OBJECTID\&quot;,\&quot;visible\&quot;:true},{\&quot;fieldName\&quot;:\&quot;OUTLINE\&quot;,\&quot;format\&quot;:{\&quot;digitSeparator\&quot;:false,\&quot;places\&quot;:0},\&quot;isEditable\&quot;:true,\&quot;label\&quot;:\&quot;OUTLINE\&quot;,\&quot;visible\&quot;:true},{\&quot;fieldName\&quot;:\&quot;Shape__Length\&quot;,\&quot;format\&quot;:{\&quot;digitSeparator\&quot;:false,\&quot;places\&quot;:6},\&quot;isEditable\&quot;:false,\&quot;label\&quot;:\&quot;SHAPE__Length\&quot;,\&quot;visible\&quot;:true}]}],\&quot;expressionInfos\&quot;:[],\&quot;fieldInfos\&quot;:[{\&quot;fieldName\&quot;:\&quot;OBJECTID\&quot;,\&quot;format\&quot;:{\&quot;digitSeparator\&quot;:false,\&quot;places\&quot;:0},\&quot;isEditable\&quot;:false,\&quot;label\&quot;:\&quot;OBJECTID\&quot;,\&quot;visible\&quot;:true},{\&quot;fieldName\&quot;:\&quot;OUTLINE\&quot;,\&quot;format\&quot;:{\&quot;digitSeparator\&quot;:false,\&quot;places\&quot;:0},\&quot;isEditable\&quot;:true,\&quot;label\&quot;:\&quot;OUTLINE\&quot;,\&quot;visible\&quot;:true},{\&quot;fieldName\&quot;:\&quot;Shape__Length\&quot;,\&quot;format\&quot;:{\&quot;digitSeparator\&quot;:false,\&quot;places\&quot;:6},\&quot;isEditable\&quot;:false,\&quot;label\&quot;:\&quot;SHAPE__Length\&quot;,\&quot;visible\&quot;:true}],\&quot;title\&quot;:\&quot;{OUTLINE}\&quot;},\&quot;screenSizePerspective\&quot;:true,\&quot;esriMaps\&quot;:{\&quot;isTimeEnabled\&quot;:\&quot;false\&quot;,\&quot;customProps\&quot;:{}},\&quot;itemId\&quot;:\&quot;33061b8aef6848e1aeb9a4c059d62ed9\&quot;}],\&quot;layerType\&quot;:\&quot;GroupLayer\&quot;,\&quot;minScale\&quot;:0,\&quot;maxScale\&quot;:0,\&quot;blendMode\&quot;:\&quot;normal\&quot;,\&quot;visibilityMode\&quot;:\&quot;independent\&quot;,\&quot;opacity\&quot;:1,\&quot;refreshInterval\&quot;:0,\&quot;itemId\&quot;:\&quot;33061b8aef6848e1aeb9a4c059d62ed9\&quot;,\&quot;origItemId\&quot;:\&quot;33061b8aef6848e1aeb9a4c059d62ed9\&quot;}],\&quot;tables\&quot;:[],\&quot;baseMap\&quot;:{\&quot;baseMapLayers\&quot;:[{\&quot;id\&quot;:\&quot;World_Hillshade_3689\&quot;,\&quot;opacity\&quot;:1,\&quot;title\&quot;:\&quot;World Hillshade\&quot;,\&quot;url\&quot;:\&quot;https://services.arcgisonline.com/arcgis/rest/services/Elevation/World_Hillshade/MapServer\&quot;,\&quot;visibility\&quot;:true,\&quot;layerType\&quot;:\&quot;ArcGISTiledMapServiceLayer\&quot;},{\&quot;id\&quot;:\&quot;VectorTile_6451\&quot;,\&quot;opacity\&quot;:1,\&quot;title\&quot;:\&quot;World Topographic Map\&quot;,\&quot;visibility\&quot;:true,\&quot;layerType\&quot;:\&quot;VectorTileLayer\&quot;,\&quot;styleUrl\&quot;:\&quot;https://cdn.arcgis.com/sharing/rest/content/items/7dc6cea0b1764a1f9af2e679f642f0f5/resources/styles/root.json\&quot;}],\&quot;title\&quot;:\&quot;Topographic\&quot;},\&quot;version\&quot;:\&quot;2.26\&quot;,\&quot;authoringApp\&quot;:\&quot;ArcGIS for Excel\&quot;,\&quot;bookmarks\&quot;:[],\&quot;initialState\&quot;:{\&quot;viewpoint\&quot;:{\&quot;targetGeometry\&quot;:{\&quot;spatialReference\&quot;:{\&quot;latestWkid\&quot;:3857,\&quot;wkid\&quot;:102100},\&quot;xmin\&quot;:-10591504.594430754,\&quot;ymin\&quot;:523793.3918939233,\&quot;xmax\&quot;:-5582127.508734776,\&quot;ymax\&quot;:9818536.031368885}}}}},\&quot;webmapExtensions\&quot;:{\&quot;format\&quot;:2}}}&quot;"/>
    <we:property name="arcgis-connection" value="&quot;{\&quot;portalUrl\&quot;:\&quot;https://www.arcgis.com\&quot;}&quot;"/>
  </we:properties>
  <we:bindings>
    <we:binding id="cellRange-tNyDu" type="matrix" appref="{0F32B4DC-DD16-4271-8A0D-2EDD216ED2AF}"/>
  </we:bindings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_xldudf_ARCGIS_REVERSEGEOCODE</we:customFunctionIds>
        <we:customFunctionIds>_xldudf_ARCGIS_GEOCODE</we:customFunctionIds>
        <we:customFunctionIds>_xldudf_ARCGIS_ENRICHBYPOINT</we:customFunctionIds>
        <we:customFunctionIds>_xldudf_ARCGIS_ENRICHBYGEOGRAPHY</we:customFunctionIds>
        <we:customFunctionIds>_xldudf_ARCGIS_ENRICHBYADDRESS</we:customFunctionIds>
        <we:customFunctionIds>_xldudf_ARCGIS_ENRICHBYPOLYGON</we:customFunctionIds>
        <we:customFunctionIds>_xldudf_ARCGIS_FINDROUTEBYCOORDINATES</we:customFunctionIds>
        <we:customFunctionIds>_xldudf_ARCGIS_FINDROUTEBYADDRESS</we:customFunctionIds>
        <we:customFunctionIds>_xldudf_ARCGIS_VERTICESTOESRIJSON</we:customFunctionIds>
        <we:customFunctionIds>_xldudf_ARCGIS_CONVERTTOESRIJSON</we:customFunctionIds>
        <we:customFunctionIds>_xldudf_ARCGIS_GETPOLYGONAREA</we:customFunctionIds>
        <we:customFunctionIds>_xldudf_ARCGIS_GETGEOMETRYLENGTH</we:customFunctionIds>
        <we:customFunctionIds>_xldudf_ARCGIS_GETGEOMETRYDISTANCE</we:customFunctionIds>
        <we:customFunctionIds>_xldudf_ARCGIS_GETCENTROID</we:customFunctionIds>
        <we:customFunctionIds>_xldudf_ARCGIS_RELATEGEOMETRIES</we:customFunctionIds>
        <we:customFunctionIds>_xldudf_ARCGIS_GENERALIZEGEOMETRY</we:customFunctionIds>
        <we:customFunctionIds>_xldudf_ARCGIS_SUGGESTADDRESS</we:customFunctionIds>
        <we:customFunctionIds>_xldudf_ARCGIS_GETGEOMETRY</we:customFunctionIds>
        <we:customFunctionIds>_xldudf_ARCGIS_LISTGEOGRAPHIES</we:customFunctionIds>
        <we:customFunctionIds>_xldudf_ARCGIS_LISTDATACOLLECTIONS</we:customFunctionIds>
        <we:customFunctionIds>_xldudf_ARCGIS_LISTTRAVELMODES</we:customFunctionIds>
        <we:customFunctionIds>_xldudf_ARCGIS_ADDHEADERS</we:customFunctionIds>
      </we:customFunctionIdList>
    </a:ext>
    <a:ext xmlns:a="http://schemas.openxmlformats.org/drawingml/2006/main" uri="{0858819E-0033-43BF-8937-05EC82904868}">
      <we:backgroundApp state="1" runtimeId="Esri.TaskPane.Url"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A432-2A00-4F31-A70E-23CFDB36BCD0}">
  <dimension ref="A1:AC58"/>
  <sheetViews>
    <sheetView tabSelected="1" workbookViewId="0">
      <selection activeCell="I30" sqref="I30"/>
    </sheetView>
  </sheetViews>
  <sheetFormatPr defaultColWidth="9.140625" defaultRowHeight="13.5" x14ac:dyDescent="0.2"/>
  <cols>
    <col min="1" max="1" width="17.42578125" style="1" customWidth="1"/>
    <col min="2" max="2" width="10.28515625" style="1" customWidth="1"/>
    <col min="3" max="3" width="9.28515625" style="1" customWidth="1"/>
    <col min="4" max="4" width="8.7109375" style="1" customWidth="1"/>
    <col min="5" max="6" width="9.140625" style="1"/>
    <col min="7" max="7" width="7.85546875" style="1" customWidth="1"/>
    <col min="8" max="8" width="9.140625" style="1"/>
    <col min="9" max="9" width="12.28515625" style="1" customWidth="1"/>
    <col min="10" max="10" width="17" style="1" customWidth="1"/>
    <col min="11" max="12" width="9.140625" style="1"/>
    <col min="13" max="13" width="17.42578125" style="1" customWidth="1"/>
    <col min="14" max="19" width="9.140625" style="1"/>
    <col min="20" max="20" width="8.7109375" style="1" customWidth="1"/>
    <col min="21" max="21" width="9.140625" style="1"/>
    <col min="22" max="22" width="16.5703125" style="1" customWidth="1"/>
    <col min="23" max="23" width="7.140625" style="1" customWidth="1"/>
    <col min="24" max="16384" width="9.140625" style="1"/>
  </cols>
  <sheetData>
    <row r="1" spans="1:29" s="8" customFormat="1" x14ac:dyDescent="0.2">
      <c r="A1" s="14" t="s">
        <v>48</v>
      </c>
      <c r="B1" s="14"/>
      <c r="C1" s="14"/>
      <c r="D1" s="14"/>
      <c r="E1" s="14"/>
      <c r="F1" s="14"/>
      <c r="G1" s="14"/>
      <c r="H1" s="14"/>
      <c r="I1" s="14"/>
      <c r="J1" s="14"/>
      <c r="M1" s="14" t="s">
        <v>3</v>
      </c>
      <c r="N1" s="14"/>
      <c r="O1" s="14"/>
      <c r="P1" s="14"/>
      <c r="Q1" s="14"/>
      <c r="R1" s="14"/>
      <c r="S1" s="14"/>
      <c r="V1" s="14" t="s">
        <v>50</v>
      </c>
      <c r="W1" s="14"/>
      <c r="X1" s="14"/>
      <c r="Y1" s="14"/>
      <c r="Z1" s="14"/>
      <c r="AA1" s="14"/>
      <c r="AB1" s="14"/>
      <c r="AC1" s="14"/>
    </row>
    <row r="2" spans="1:29" ht="71.25" x14ac:dyDescent="0.2">
      <c r="A2" s="6" t="s">
        <v>51</v>
      </c>
      <c r="B2" s="6">
        <v>2020</v>
      </c>
      <c r="C2" s="6">
        <v>2021</v>
      </c>
      <c r="D2" s="6">
        <v>2022</v>
      </c>
      <c r="E2" s="6">
        <v>2023</v>
      </c>
      <c r="F2" s="6">
        <v>2024</v>
      </c>
      <c r="G2" s="6" t="s">
        <v>1</v>
      </c>
      <c r="H2" s="7" t="s">
        <v>4</v>
      </c>
      <c r="I2" s="7" t="s">
        <v>5</v>
      </c>
      <c r="J2" s="7" t="s">
        <v>47</v>
      </c>
      <c r="K2" s="12" t="s">
        <v>49</v>
      </c>
      <c r="M2" s="11" t="s">
        <v>51</v>
      </c>
      <c r="N2" s="11">
        <v>2020</v>
      </c>
      <c r="O2" s="11">
        <v>2021</v>
      </c>
      <c r="P2" s="11">
        <v>2022</v>
      </c>
      <c r="Q2" s="11">
        <v>2023</v>
      </c>
      <c r="R2" s="11">
        <v>2024</v>
      </c>
      <c r="S2" s="11" t="s">
        <v>1</v>
      </c>
      <c r="T2" s="12" t="s">
        <v>49</v>
      </c>
      <c r="V2" s="11" t="s">
        <v>51</v>
      </c>
      <c r="W2" s="11">
        <v>2020</v>
      </c>
      <c r="X2" s="11">
        <v>2021</v>
      </c>
      <c r="Y2" s="11">
        <v>2022</v>
      </c>
      <c r="Z2" s="11">
        <v>2023</v>
      </c>
      <c r="AA2" s="11">
        <v>2024</v>
      </c>
      <c r="AB2" s="11" t="s">
        <v>1</v>
      </c>
      <c r="AC2" s="12" t="s">
        <v>49</v>
      </c>
    </row>
    <row r="3" spans="1:29" x14ac:dyDescent="0.2">
      <c r="A3" s="2" t="s">
        <v>9</v>
      </c>
      <c r="B3" s="3">
        <v>55</v>
      </c>
      <c r="C3" s="3">
        <v>81</v>
      </c>
      <c r="D3" s="3">
        <v>70</v>
      </c>
      <c r="E3" s="3">
        <v>64</v>
      </c>
      <c r="F3" s="3">
        <v>76</v>
      </c>
      <c r="G3" s="3">
        <v>346</v>
      </c>
      <c r="H3" s="4">
        <f>AVERAGE(B3:F3)</f>
        <v>69.2</v>
      </c>
      <c r="I3" s="3">
        <v>1209</v>
      </c>
      <c r="J3" s="5">
        <f>(H3/I3)*1000</f>
        <v>57.237386269644333</v>
      </c>
      <c r="K3" s="1">
        <f>_xlfn.RANK.AVG(J3,$J$3:$J$45)</f>
        <v>1</v>
      </c>
      <c r="M3" s="9" t="s">
        <v>39</v>
      </c>
      <c r="N3" s="1">
        <v>17</v>
      </c>
      <c r="O3" s="1">
        <v>22</v>
      </c>
      <c r="P3" s="1">
        <v>13</v>
      </c>
      <c r="Q3" s="1">
        <v>18</v>
      </c>
      <c r="R3" s="1">
        <v>13</v>
      </c>
      <c r="S3" s="8">
        <f>SUM(N3:R3)</f>
        <v>83</v>
      </c>
      <c r="T3" s="1">
        <f>_xlfn.RANK.AVG(S3,$S$3:$S$45)</f>
        <v>1</v>
      </c>
      <c r="V3" s="8" t="s">
        <v>39</v>
      </c>
      <c r="W3" s="1">
        <v>119</v>
      </c>
      <c r="X3" s="1">
        <v>156</v>
      </c>
      <c r="Y3" s="1">
        <v>111</v>
      </c>
      <c r="Z3" s="1">
        <v>130</v>
      </c>
      <c r="AA3" s="1">
        <v>107</v>
      </c>
      <c r="AB3" s="1">
        <f>SUM(W3:AA3)</f>
        <v>623</v>
      </c>
      <c r="AC3" s="1">
        <f>_xlfn.RANK.AVG(AB3,$AB$3:$AB$45)</f>
        <v>1</v>
      </c>
    </row>
    <row r="4" spans="1:29" x14ac:dyDescent="0.2">
      <c r="A4" s="2" t="s">
        <v>20</v>
      </c>
      <c r="B4" s="3">
        <v>219</v>
      </c>
      <c r="C4" s="3">
        <v>247</v>
      </c>
      <c r="D4" s="3">
        <v>304</v>
      </c>
      <c r="E4" s="3">
        <v>341</v>
      </c>
      <c r="F4" s="3">
        <v>315</v>
      </c>
      <c r="G4" s="3">
        <v>1426</v>
      </c>
      <c r="H4" s="4">
        <f>AVERAGE(B4:F4)</f>
        <v>285.2</v>
      </c>
      <c r="I4" s="3">
        <v>5284</v>
      </c>
      <c r="J4" s="5">
        <f>(H4/I4)*1000</f>
        <v>53.974261922785765</v>
      </c>
      <c r="K4" s="1">
        <f>_xlfn.RANK.AVG(J4,$J$3:$J$45)</f>
        <v>2</v>
      </c>
      <c r="M4" s="9" t="s">
        <v>13</v>
      </c>
      <c r="N4" s="1">
        <v>5</v>
      </c>
      <c r="O4" s="1">
        <v>7</v>
      </c>
      <c r="P4" s="1">
        <v>11</v>
      </c>
      <c r="Q4" s="1">
        <v>6</v>
      </c>
      <c r="R4" s="1">
        <v>5</v>
      </c>
      <c r="S4" s="8">
        <f>SUM(N4:R4)</f>
        <v>34</v>
      </c>
      <c r="T4" s="1">
        <f>_xlfn.RANK.AVG(S4,$S$3:$S$45)</f>
        <v>2</v>
      </c>
      <c r="V4" s="8" t="s">
        <v>13</v>
      </c>
      <c r="W4" s="1">
        <v>35</v>
      </c>
      <c r="X4" s="1">
        <v>32</v>
      </c>
      <c r="Y4" s="1">
        <v>42</v>
      </c>
      <c r="Z4" s="1">
        <v>55</v>
      </c>
      <c r="AA4" s="1">
        <v>33</v>
      </c>
      <c r="AB4" s="1">
        <f>SUM(W4:AA4)</f>
        <v>197</v>
      </c>
      <c r="AC4" s="1">
        <f>_xlfn.RANK.AVG(AB4,$AB$3:$AB$45)</f>
        <v>2</v>
      </c>
    </row>
    <row r="5" spans="1:29" x14ac:dyDescent="0.2">
      <c r="A5" s="2" t="s">
        <v>24</v>
      </c>
      <c r="B5" s="3">
        <v>1392</v>
      </c>
      <c r="C5" s="3">
        <v>1626</v>
      </c>
      <c r="D5" s="3">
        <v>1540</v>
      </c>
      <c r="E5" s="3">
        <v>1670</v>
      </c>
      <c r="F5" s="3">
        <v>943</v>
      </c>
      <c r="G5" s="3">
        <v>7171</v>
      </c>
      <c r="H5" s="4">
        <f>AVERAGE(B5:F5)</f>
        <v>1434.2</v>
      </c>
      <c r="I5" s="3">
        <v>37838</v>
      </c>
      <c r="J5" s="5">
        <f>(H5/I5)*1000</f>
        <v>37.903694698451289</v>
      </c>
      <c r="K5" s="1">
        <f>_xlfn.RANK.AVG(J5,$J$3:$J$45)</f>
        <v>3</v>
      </c>
      <c r="M5" s="9" t="s">
        <v>24</v>
      </c>
      <c r="N5" s="1">
        <v>3</v>
      </c>
      <c r="O5" s="1">
        <v>5</v>
      </c>
      <c r="P5" s="1">
        <v>7</v>
      </c>
      <c r="Q5" s="1">
        <v>3</v>
      </c>
      <c r="R5" s="1">
        <v>2</v>
      </c>
      <c r="S5" s="8">
        <f>SUM(N5:R5)</f>
        <v>20</v>
      </c>
      <c r="T5" s="1">
        <f>_xlfn.RANK.AVG(S5,$S$3:$S$45)</f>
        <v>3</v>
      </c>
      <c r="V5" s="8" t="s">
        <v>24</v>
      </c>
      <c r="W5" s="1">
        <v>26</v>
      </c>
      <c r="X5" s="1">
        <v>35</v>
      </c>
      <c r="Y5" s="1">
        <v>36</v>
      </c>
      <c r="Z5" s="1">
        <v>37</v>
      </c>
      <c r="AA5" s="1">
        <v>26</v>
      </c>
      <c r="AB5" s="1">
        <f>SUM(W5:AA5)</f>
        <v>160</v>
      </c>
      <c r="AC5" s="1">
        <f>_xlfn.RANK.AVG(AB5,$AB$3:$AB$45)</f>
        <v>3</v>
      </c>
    </row>
    <row r="6" spans="1:29" x14ac:dyDescent="0.2">
      <c r="A6" s="2" t="s">
        <v>2</v>
      </c>
      <c r="B6" s="3">
        <v>755</v>
      </c>
      <c r="C6" s="3">
        <v>959</v>
      </c>
      <c r="D6" s="3">
        <v>979</v>
      </c>
      <c r="E6" s="3">
        <v>1006</v>
      </c>
      <c r="F6" s="3">
        <v>1271</v>
      </c>
      <c r="G6" s="3">
        <v>4970</v>
      </c>
      <c r="H6" s="4">
        <f>AVERAGE(B6:F6)</f>
        <v>994</v>
      </c>
      <c r="I6" s="3">
        <v>29028</v>
      </c>
      <c r="J6" s="5">
        <f>(H6/I6)*1000</f>
        <v>34.242800055119197</v>
      </c>
      <c r="K6" s="1">
        <f>_xlfn.RANK.AVG(J6,$J$3:$J$45)</f>
        <v>4</v>
      </c>
      <c r="M6" s="9" t="s">
        <v>2</v>
      </c>
      <c r="N6" s="1">
        <v>4</v>
      </c>
      <c r="O6" s="1">
        <v>5</v>
      </c>
      <c r="P6" s="1">
        <v>3</v>
      </c>
      <c r="Q6" s="1">
        <v>1</v>
      </c>
      <c r="R6" s="1">
        <v>2</v>
      </c>
      <c r="S6" s="8">
        <f>SUM(N6:R6)</f>
        <v>15</v>
      </c>
      <c r="T6" s="1">
        <f>_xlfn.RANK.AVG(S6,$S$3:$S$45)</f>
        <v>4</v>
      </c>
      <c r="V6" s="8" t="s">
        <v>42</v>
      </c>
      <c r="W6" s="1">
        <v>33</v>
      </c>
      <c r="X6" s="1">
        <v>17</v>
      </c>
      <c r="Y6" s="1">
        <v>20</v>
      </c>
      <c r="Z6" s="1">
        <v>21</v>
      </c>
      <c r="AA6" s="1">
        <v>19</v>
      </c>
      <c r="AB6" s="1">
        <f>SUM(W6:AA6)</f>
        <v>110</v>
      </c>
      <c r="AC6" s="1">
        <f>_xlfn.RANK.AVG(AB6,$AB$3:$AB$45)</f>
        <v>4</v>
      </c>
    </row>
    <row r="7" spans="1:29" x14ac:dyDescent="0.2">
      <c r="A7" s="2" t="s">
        <v>13</v>
      </c>
      <c r="B7" s="3">
        <v>1566</v>
      </c>
      <c r="C7" s="3">
        <v>1739</v>
      </c>
      <c r="D7" s="3">
        <v>1754</v>
      </c>
      <c r="E7" s="3">
        <v>1818</v>
      </c>
      <c r="F7" s="3">
        <v>1592</v>
      </c>
      <c r="G7" s="3">
        <v>8469</v>
      </c>
      <c r="H7" s="4">
        <f>AVERAGE(B7:F7)</f>
        <v>1693.8</v>
      </c>
      <c r="I7" s="3">
        <v>55381</v>
      </c>
      <c r="J7" s="5">
        <f>(H7/I7)*1000</f>
        <v>30.584496487965186</v>
      </c>
      <c r="K7" s="1">
        <f>_xlfn.RANK.AVG(J7,$J$3:$J$45)</f>
        <v>5</v>
      </c>
      <c r="M7" s="9" t="s">
        <v>6</v>
      </c>
      <c r="N7" s="1">
        <v>2</v>
      </c>
      <c r="O7" s="1">
        <v>3</v>
      </c>
      <c r="P7" s="1">
        <v>2</v>
      </c>
      <c r="Q7" s="1">
        <v>1</v>
      </c>
      <c r="R7" s="1">
        <v>1</v>
      </c>
      <c r="S7" s="8">
        <f>SUM(N7:R7)</f>
        <v>9</v>
      </c>
      <c r="T7" s="13">
        <f>_xlfn.RANK.AVG(S7,$S$3:$S$45)</f>
        <v>6</v>
      </c>
      <c r="V7" s="8" t="s">
        <v>2</v>
      </c>
      <c r="W7" s="1">
        <v>20</v>
      </c>
      <c r="X7" s="1">
        <v>17</v>
      </c>
      <c r="Y7" s="1">
        <v>24</v>
      </c>
      <c r="Z7" s="1">
        <v>14</v>
      </c>
      <c r="AA7" s="1">
        <v>25</v>
      </c>
      <c r="AB7" s="1">
        <f>SUM(W7:AA7)</f>
        <v>100</v>
      </c>
      <c r="AC7" s="1">
        <f>_xlfn.RANK.AVG(AB7,$AB$3:$AB$45)</f>
        <v>5</v>
      </c>
    </row>
    <row r="8" spans="1:29" x14ac:dyDescent="0.2">
      <c r="A8" s="2" t="s">
        <v>35</v>
      </c>
      <c r="B8" s="3">
        <v>31</v>
      </c>
      <c r="C8" s="3">
        <v>46</v>
      </c>
      <c r="D8" s="3">
        <v>44</v>
      </c>
      <c r="E8" s="3">
        <v>64</v>
      </c>
      <c r="F8" s="3">
        <v>57</v>
      </c>
      <c r="G8" s="3">
        <v>242</v>
      </c>
      <c r="H8" s="4">
        <f>AVERAGE(B8:F8)</f>
        <v>48.4</v>
      </c>
      <c r="I8" s="3">
        <v>1640</v>
      </c>
      <c r="J8" s="5">
        <f>(H8/I8)*1000</f>
        <v>29.512195121951219</v>
      </c>
      <c r="K8" s="1">
        <f>_xlfn.RANK.AVG(J8,$J$3:$J$45)</f>
        <v>6</v>
      </c>
      <c r="M8" s="9" t="s">
        <v>27</v>
      </c>
      <c r="N8" s="1">
        <v>0</v>
      </c>
      <c r="O8" s="1">
        <v>3</v>
      </c>
      <c r="P8" s="1">
        <v>1</v>
      </c>
      <c r="Q8" s="1">
        <v>2</v>
      </c>
      <c r="R8" s="1">
        <v>3</v>
      </c>
      <c r="S8" s="8">
        <f>SUM(N8:R8)</f>
        <v>9</v>
      </c>
      <c r="T8" s="13">
        <f>_xlfn.RANK.AVG(S8,$S$3:$S$45)</f>
        <v>6</v>
      </c>
      <c r="V8" s="15" t="s">
        <v>31</v>
      </c>
      <c r="W8" s="15">
        <v>16</v>
      </c>
      <c r="X8" s="15">
        <v>16</v>
      </c>
      <c r="Y8" s="15">
        <v>18</v>
      </c>
      <c r="Z8" s="15">
        <v>23</v>
      </c>
      <c r="AA8" s="15">
        <v>25</v>
      </c>
      <c r="AB8" s="15">
        <f>SUM(W8:AA8)</f>
        <v>98</v>
      </c>
      <c r="AC8" s="15">
        <f>_xlfn.RANK.AVG(AB8,$AB$3:$AB$45)</f>
        <v>6</v>
      </c>
    </row>
    <row r="9" spans="1:29" x14ac:dyDescent="0.2">
      <c r="A9" s="2" t="s">
        <v>18</v>
      </c>
      <c r="B9" s="3">
        <v>124</v>
      </c>
      <c r="C9" s="3">
        <v>147</v>
      </c>
      <c r="D9" s="3">
        <v>180</v>
      </c>
      <c r="E9" s="3">
        <v>174</v>
      </c>
      <c r="F9" s="3">
        <v>185</v>
      </c>
      <c r="G9" s="3">
        <v>810</v>
      </c>
      <c r="H9" s="4">
        <f>AVERAGE(B9:F9)</f>
        <v>162</v>
      </c>
      <c r="I9" s="3">
        <v>6064</v>
      </c>
      <c r="J9" s="5">
        <f>(H9/I9)*1000</f>
        <v>26.715039577836411</v>
      </c>
      <c r="K9" s="1">
        <f>_xlfn.RANK.AVG(J9,$J$3:$J$45)</f>
        <v>7</v>
      </c>
      <c r="M9" s="9" t="s">
        <v>42</v>
      </c>
      <c r="N9" s="1">
        <v>4</v>
      </c>
      <c r="O9" s="1">
        <v>2</v>
      </c>
      <c r="P9" s="1">
        <v>0</v>
      </c>
      <c r="Q9" s="1">
        <v>1</v>
      </c>
      <c r="R9" s="1">
        <v>2</v>
      </c>
      <c r="S9" s="8">
        <f>SUM(N9:R9)</f>
        <v>9</v>
      </c>
      <c r="T9" s="1">
        <f>_xlfn.RANK.AVG(S9,$S$3:$S$45)</f>
        <v>6</v>
      </c>
      <c r="V9" s="8" t="s">
        <v>7</v>
      </c>
      <c r="W9" s="1">
        <v>9</v>
      </c>
      <c r="X9" s="1">
        <v>14</v>
      </c>
      <c r="Y9" s="1">
        <v>12</v>
      </c>
      <c r="Z9" s="1">
        <v>13</v>
      </c>
      <c r="AA9" s="1">
        <v>21</v>
      </c>
      <c r="AB9" s="1">
        <f>SUM(W9:AA9)</f>
        <v>69</v>
      </c>
      <c r="AC9" s="1">
        <f>_xlfn.RANK.AVG(AB9,$AB$3:$AB$45)</f>
        <v>7</v>
      </c>
    </row>
    <row r="10" spans="1:29" x14ac:dyDescent="0.2">
      <c r="A10" s="2" t="s">
        <v>39</v>
      </c>
      <c r="B10" s="3">
        <v>3713</v>
      </c>
      <c r="C10" s="3">
        <v>4382</v>
      </c>
      <c r="D10" s="3">
        <v>4315</v>
      </c>
      <c r="E10" s="3">
        <v>4137</v>
      </c>
      <c r="F10" s="3">
        <v>2493</v>
      </c>
      <c r="G10" s="3">
        <v>19040</v>
      </c>
      <c r="H10" s="4">
        <f>AVERAGE(B10:F10)</f>
        <v>3808</v>
      </c>
      <c r="I10" s="3">
        <v>154888</v>
      </c>
      <c r="J10" s="5">
        <f>(H10/I10)*1000</f>
        <v>24.585506946955221</v>
      </c>
      <c r="K10" s="1">
        <f>_xlfn.RANK.AVG(J10,$J$3:$J$45)</f>
        <v>8</v>
      </c>
      <c r="M10" s="9" t="s">
        <v>44</v>
      </c>
      <c r="N10" s="1">
        <v>1</v>
      </c>
      <c r="O10" s="1">
        <v>2</v>
      </c>
      <c r="P10" s="1">
        <v>3</v>
      </c>
      <c r="Q10" s="1">
        <v>0</v>
      </c>
      <c r="R10" s="1">
        <v>2</v>
      </c>
      <c r="S10" s="8">
        <f>SUM(N10:R10)</f>
        <v>8</v>
      </c>
      <c r="T10" s="1">
        <f>_xlfn.RANK.AVG(S10,$S$3:$S$45)</f>
        <v>8</v>
      </c>
      <c r="V10" s="8" t="s">
        <v>6</v>
      </c>
      <c r="W10" s="1">
        <v>5</v>
      </c>
      <c r="X10" s="1">
        <v>7</v>
      </c>
      <c r="Y10" s="1">
        <v>8</v>
      </c>
      <c r="Z10" s="1">
        <v>8</v>
      </c>
      <c r="AA10" s="1">
        <v>16</v>
      </c>
      <c r="AB10" s="1">
        <f>SUM(W10:AA10)</f>
        <v>44</v>
      </c>
      <c r="AC10" s="1">
        <f>_xlfn.RANK.AVG(AB10,$AB$3:$AB$45)</f>
        <v>8</v>
      </c>
    </row>
    <row r="11" spans="1:29" x14ac:dyDescent="0.2">
      <c r="A11" s="2" t="s">
        <v>27</v>
      </c>
      <c r="B11" s="3">
        <v>409</v>
      </c>
      <c r="C11" s="3">
        <v>531</v>
      </c>
      <c r="D11" s="3">
        <v>543</v>
      </c>
      <c r="E11" s="3">
        <v>519</v>
      </c>
      <c r="F11" s="3">
        <v>517</v>
      </c>
      <c r="G11" s="3">
        <v>2519</v>
      </c>
      <c r="H11" s="4">
        <f>AVERAGE(B11:F11)</f>
        <v>503.8</v>
      </c>
      <c r="I11" s="3">
        <v>21118</v>
      </c>
      <c r="J11" s="5">
        <f>(H11/I11)*1000</f>
        <v>23.856425797897529</v>
      </c>
      <c r="K11" s="1">
        <f>_xlfn.RANK.AVG(J11,$J$3:$J$45)</f>
        <v>9</v>
      </c>
      <c r="M11" s="24" t="s">
        <v>31</v>
      </c>
      <c r="N11" s="17">
        <v>1</v>
      </c>
      <c r="O11" s="17">
        <v>1</v>
      </c>
      <c r="P11" s="17">
        <v>1</v>
      </c>
      <c r="Q11" s="17">
        <v>1</v>
      </c>
      <c r="R11" s="17">
        <v>2</v>
      </c>
      <c r="S11" s="15">
        <f>SUM(N11:R11)</f>
        <v>6</v>
      </c>
      <c r="T11" s="17">
        <f>_xlfn.RANK.AVG(S11,$S$3:$S$45)</f>
        <v>9</v>
      </c>
      <c r="V11" s="8" t="s">
        <v>15</v>
      </c>
      <c r="W11" s="1">
        <v>3</v>
      </c>
      <c r="X11" s="1">
        <v>7</v>
      </c>
      <c r="Y11" s="1">
        <v>7</v>
      </c>
      <c r="Z11" s="1">
        <v>4</v>
      </c>
      <c r="AA11" s="1">
        <v>11</v>
      </c>
      <c r="AB11" s="1">
        <f>SUM(W11:AA11)</f>
        <v>32</v>
      </c>
      <c r="AC11" s="1">
        <f>_xlfn.RANK.AVG(AB11,$AB$3:$AB$45)</f>
        <v>9.5</v>
      </c>
    </row>
    <row r="12" spans="1:29" x14ac:dyDescent="0.2">
      <c r="A12" s="2" t="s">
        <v>32</v>
      </c>
      <c r="B12" s="3">
        <v>37</v>
      </c>
      <c r="C12" s="3">
        <v>345</v>
      </c>
      <c r="D12" s="3">
        <v>314</v>
      </c>
      <c r="E12" s="3">
        <v>359</v>
      </c>
      <c r="F12" s="3">
        <v>390</v>
      </c>
      <c r="G12" s="3">
        <v>1445</v>
      </c>
      <c r="H12" s="4">
        <f>AVERAGE(B12:F12)</f>
        <v>289</v>
      </c>
      <c r="I12" s="3">
        <v>12388</v>
      </c>
      <c r="J12" s="5">
        <f>(H12/I12)*1000</f>
        <v>23.329028091701648</v>
      </c>
      <c r="K12" s="1">
        <f>_xlfn.RANK.AVG(J12,$J$3:$J$45)</f>
        <v>10</v>
      </c>
      <c r="M12" s="9" t="s">
        <v>8</v>
      </c>
      <c r="N12" s="1">
        <v>0</v>
      </c>
      <c r="O12" s="1">
        <v>2</v>
      </c>
      <c r="P12" s="1">
        <v>0</v>
      </c>
      <c r="Q12" s="1">
        <v>2</v>
      </c>
      <c r="R12" s="1">
        <v>1</v>
      </c>
      <c r="S12" s="8">
        <f>SUM(N12:R12)</f>
        <v>5</v>
      </c>
      <c r="T12" s="1">
        <f>_xlfn.RANK.AVG(S12,$S$3:$S$45)</f>
        <v>11.5</v>
      </c>
      <c r="V12" s="8" t="s">
        <v>16</v>
      </c>
      <c r="W12" s="1">
        <v>4</v>
      </c>
      <c r="X12" s="1">
        <v>9</v>
      </c>
      <c r="Y12" s="1">
        <v>11</v>
      </c>
      <c r="Z12" s="1">
        <v>6</v>
      </c>
      <c r="AA12" s="1">
        <v>2</v>
      </c>
      <c r="AB12" s="1">
        <f>SUM(W12:AA12)</f>
        <v>32</v>
      </c>
      <c r="AC12" s="1">
        <f>_xlfn.RANK.AVG(AB12,$AB$3:$AB$45)</f>
        <v>9.5</v>
      </c>
    </row>
    <row r="13" spans="1:29" x14ac:dyDescent="0.2">
      <c r="A13" s="2" t="s">
        <v>6</v>
      </c>
      <c r="B13" s="3">
        <v>491</v>
      </c>
      <c r="C13" s="3">
        <v>632</v>
      </c>
      <c r="D13" s="3">
        <v>631</v>
      </c>
      <c r="E13" s="3">
        <v>674</v>
      </c>
      <c r="F13" s="3">
        <v>654</v>
      </c>
      <c r="G13" s="3">
        <v>3082</v>
      </c>
      <c r="H13" s="4">
        <f>AVERAGE(B13:F13)</f>
        <v>616.4</v>
      </c>
      <c r="I13" s="3">
        <v>28749</v>
      </c>
      <c r="J13" s="5">
        <f>(H13/I13)*1000</f>
        <v>21.440745765070087</v>
      </c>
      <c r="K13" s="1">
        <f>_xlfn.RANK.AVG(J13,$J$3:$J$45)</f>
        <v>11</v>
      </c>
      <c r="M13" s="9" t="s">
        <v>15</v>
      </c>
      <c r="N13" s="1">
        <v>0</v>
      </c>
      <c r="O13" s="1">
        <v>0</v>
      </c>
      <c r="P13" s="1">
        <v>4</v>
      </c>
      <c r="Q13" s="1">
        <v>1</v>
      </c>
      <c r="R13" s="1">
        <v>0</v>
      </c>
      <c r="S13" s="8">
        <f>SUM(N13:R13)</f>
        <v>5</v>
      </c>
      <c r="T13" s="1">
        <f>_xlfn.RANK.AVG(S13,$S$3:$S$45)</f>
        <v>11.5</v>
      </c>
      <c r="V13" s="8" t="s">
        <v>27</v>
      </c>
      <c r="W13" s="1">
        <v>3</v>
      </c>
      <c r="X13" s="1">
        <v>4</v>
      </c>
      <c r="Y13" s="1">
        <v>10</v>
      </c>
      <c r="Z13" s="1">
        <v>8</v>
      </c>
      <c r="AA13" s="1">
        <v>6</v>
      </c>
      <c r="AB13" s="1">
        <f>SUM(W13:AA13)</f>
        <v>31</v>
      </c>
      <c r="AC13" s="1">
        <f>_xlfn.RANK.AVG(AB13,$AB$3:$AB$45)</f>
        <v>11</v>
      </c>
    </row>
    <row r="14" spans="1:29" x14ac:dyDescent="0.2">
      <c r="A14" s="2" t="s">
        <v>10</v>
      </c>
      <c r="B14" s="3">
        <v>56</v>
      </c>
      <c r="C14" s="3">
        <v>64</v>
      </c>
      <c r="D14" s="3">
        <v>76</v>
      </c>
      <c r="E14" s="3">
        <v>81</v>
      </c>
      <c r="F14" s="3">
        <v>76</v>
      </c>
      <c r="G14" s="3">
        <v>353</v>
      </c>
      <c r="H14" s="4">
        <f>AVERAGE(B14:F14)</f>
        <v>70.599999999999994</v>
      </c>
      <c r="I14" s="3">
        <v>3733</v>
      </c>
      <c r="J14" s="5">
        <f>(H14/I14)*1000</f>
        <v>18.912402893115456</v>
      </c>
      <c r="K14" s="1">
        <f>_xlfn.RANK.AVG(J14,$J$3:$J$45)</f>
        <v>12</v>
      </c>
      <c r="M14" s="9" t="s">
        <v>32</v>
      </c>
      <c r="N14" s="1">
        <v>0</v>
      </c>
      <c r="O14" s="1">
        <v>1</v>
      </c>
      <c r="P14" s="1">
        <v>0</v>
      </c>
      <c r="Q14" s="1">
        <v>3</v>
      </c>
      <c r="R14" s="1">
        <v>1</v>
      </c>
      <c r="S14" s="8">
        <f>SUM(N14:R14)</f>
        <v>5</v>
      </c>
      <c r="T14" s="1">
        <f>_xlfn.RANK.AVG(S14,$S$3:$S$45)</f>
        <v>11.5</v>
      </c>
      <c r="V14" s="8" t="s">
        <v>20</v>
      </c>
      <c r="W14" s="1">
        <v>7</v>
      </c>
      <c r="X14" s="1">
        <v>1</v>
      </c>
      <c r="Y14" s="1">
        <v>4</v>
      </c>
      <c r="Z14" s="1">
        <v>7</v>
      </c>
      <c r="AA14" s="1">
        <v>3</v>
      </c>
      <c r="AB14" s="1">
        <f>SUM(W14:AA14)</f>
        <v>22</v>
      </c>
      <c r="AC14" s="1">
        <f>_xlfn.RANK.AVG(AB14,$AB$3:$AB$45)</f>
        <v>12</v>
      </c>
    </row>
    <row r="15" spans="1:29" x14ac:dyDescent="0.2">
      <c r="A15" s="2" t="s">
        <v>26</v>
      </c>
      <c r="B15" s="3">
        <v>211</v>
      </c>
      <c r="C15" s="3">
        <v>275</v>
      </c>
      <c r="D15" s="3">
        <v>289</v>
      </c>
      <c r="E15" s="3">
        <v>324</v>
      </c>
      <c r="F15" s="3">
        <v>310</v>
      </c>
      <c r="G15" s="3">
        <v>1409</v>
      </c>
      <c r="H15" s="4">
        <f>AVERAGE(B15:F15)</f>
        <v>281.8</v>
      </c>
      <c r="I15" s="3">
        <v>15712</v>
      </c>
      <c r="J15" s="5">
        <f>(H15/I15)*1000</f>
        <v>17.935336048879837</v>
      </c>
      <c r="K15" s="1">
        <f>_xlfn.RANK.AVG(J15,$J$3:$J$45)</f>
        <v>13</v>
      </c>
      <c r="M15" s="9" t="s">
        <v>38</v>
      </c>
      <c r="N15" s="1">
        <v>1</v>
      </c>
      <c r="O15" s="1">
        <v>0</v>
      </c>
      <c r="P15" s="1">
        <v>3</v>
      </c>
      <c r="Q15" s="1">
        <v>1</v>
      </c>
      <c r="R15" s="1">
        <v>0</v>
      </c>
      <c r="S15" s="8">
        <f>SUM(N15:R15)</f>
        <v>5</v>
      </c>
      <c r="T15" s="1">
        <f>_xlfn.RANK.AVG(S15,$S$3:$S$45)</f>
        <v>11.5</v>
      </c>
      <c r="V15" s="8" t="s">
        <v>36</v>
      </c>
      <c r="W15" s="1">
        <v>0</v>
      </c>
      <c r="X15" s="1">
        <v>1</v>
      </c>
      <c r="Y15" s="1">
        <v>4</v>
      </c>
      <c r="Z15" s="1">
        <v>4</v>
      </c>
      <c r="AA15" s="1">
        <v>10</v>
      </c>
      <c r="AB15" s="1">
        <f>SUM(W15:AA15)</f>
        <v>19</v>
      </c>
      <c r="AC15" s="1">
        <f>_xlfn.RANK.AVG(AB15,$AB$3:$AB$45)</f>
        <v>13</v>
      </c>
    </row>
    <row r="16" spans="1:29" x14ac:dyDescent="0.2">
      <c r="A16" s="2" t="s">
        <v>15</v>
      </c>
      <c r="B16" s="3">
        <v>204</v>
      </c>
      <c r="C16" s="3">
        <v>278</v>
      </c>
      <c r="D16" s="3">
        <v>325</v>
      </c>
      <c r="E16" s="3">
        <v>352</v>
      </c>
      <c r="F16" s="3">
        <v>311</v>
      </c>
      <c r="G16" s="3">
        <v>1470</v>
      </c>
      <c r="H16" s="4">
        <f>AVERAGE(B16:F16)</f>
        <v>294</v>
      </c>
      <c r="I16" s="3">
        <v>16515</v>
      </c>
      <c r="J16" s="5">
        <f>(H16/I16)*1000</f>
        <v>17.801998183469571</v>
      </c>
      <c r="K16" s="1">
        <f>_xlfn.RANK.AVG(J16,$J$3:$J$45)</f>
        <v>14</v>
      </c>
      <c r="M16" s="9" t="s">
        <v>7</v>
      </c>
      <c r="N16" s="1">
        <v>1</v>
      </c>
      <c r="O16" s="1">
        <v>0</v>
      </c>
      <c r="P16" s="1">
        <v>3</v>
      </c>
      <c r="Q16" s="1">
        <v>0</v>
      </c>
      <c r="R16" s="1">
        <v>0</v>
      </c>
      <c r="S16" s="8">
        <f>SUM(N16:R16)</f>
        <v>4</v>
      </c>
      <c r="T16" s="1">
        <f>_xlfn.RANK.AVG(S16,$S$3:$S$45)</f>
        <v>14.5</v>
      </c>
      <c r="V16" s="8" t="s">
        <v>26</v>
      </c>
      <c r="W16" s="1">
        <v>3</v>
      </c>
      <c r="X16" s="1">
        <v>4</v>
      </c>
      <c r="Y16" s="1">
        <v>3</v>
      </c>
      <c r="Z16" s="1">
        <v>3</v>
      </c>
      <c r="AA16" s="1">
        <v>4</v>
      </c>
      <c r="AB16" s="1">
        <f>SUM(W16:AA16)</f>
        <v>17</v>
      </c>
      <c r="AC16" s="1">
        <f>_xlfn.RANK.AVG(AB16,$AB$3:$AB$45)</f>
        <v>14.5</v>
      </c>
    </row>
    <row r="17" spans="1:29" x14ac:dyDescent="0.2">
      <c r="A17" s="2" t="s">
        <v>44</v>
      </c>
      <c r="B17" s="3">
        <v>201</v>
      </c>
      <c r="C17" s="3">
        <v>239</v>
      </c>
      <c r="D17" s="3">
        <v>279</v>
      </c>
      <c r="E17" s="3">
        <v>272</v>
      </c>
      <c r="F17" s="3">
        <v>279</v>
      </c>
      <c r="G17" s="3">
        <v>1270</v>
      </c>
      <c r="H17" s="4">
        <f>AVERAGE(B17:F17)</f>
        <v>254</v>
      </c>
      <c r="I17" s="3">
        <v>14663</v>
      </c>
      <c r="J17" s="5">
        <f>(H17/I17)*1000</f>
        <v>17.322512446293391</v>
      </c>
      <c r="K17" s="1">
        <f>_xlfn.RANK.AVG(J17,$J$3:$J$45)</f>
        <v>15</v>
      </c>
      <c r="M17" s="9" t="s">
        <v>10</v>
      </c>
      <c r="N17" s="1">
        <v>1</v>
      </c>
      <c r="O17" s="1">
        <v>0</v>
      </c>
      <c r="P17" s="1">
        <v>1</v>
      </c>
      <c r="Q17" s="1">
        <v>1</v>
      </c>
      <c r="R17" s="1">
        <v>1</v>
      </c>
      <c r="S17" s="8">
        <f>SUM(N17:R17)</f>
        <v>4</v>
      </c>
      <c r="T17" s="1">
        <f>_xlfn.RANK.AVG(S17,$S$3:$S$45)</f>
        <v>14.5</v>
      </c>
      <c r="V17" s="8" t="s">
        <v>32</v>
      </c>
      <c r="W17" s="1">
        <v>0</v>
      </c>
      <c r="X17" s="1">
        <v>2</v>
      </c>
      <c r="Y17" s="1">
        <v>3</v>
      </c>
      <c r="Z17" s="1">
        <v>8</v>
      </c>
      <c r="AA17" s="1">
        <v>4</v>
      </c>
      <c r="AB17" s="1">
        <f>SUM(W17:AA17)</f>
        <v>17</v>
      </c>
      <c r="AC17" s="1">
        <f>_xlfn.RANK.AVG(AB17,$AB$3:$AB$45)</f>
        <v>14.5</v>
      </c>
    </row>
    <row r="18" spans="1:29" x14ac:dyDescent="0.2">
      <c r="A18" s="2" t="s">
        <v>17</v>
      </c>
      <c r="B18" s="3">
        <v>14</v>
      </c>
      <c r="C18" s="3">
        <v>19</v>
      </c>
      <c r="D18" s="3">
        <v>19</v>
      </c>
      <c r="E18" s="3">
        <v>13</v>
      </c>
      <c r="F18" s="3">
        <v>12</v>
      </c>
      <c r="G18" s="3">
        <v>77</v>
      </c>
      <c r="H18" s="4">
        <f>AVERAGE(B18:F18)</f>
        <v>15.4</v>
      </c>
      <c r="I18" s="3">
        <v>942</v>
      </c>
      <c r="J18" s="5">
        <f>(H18/I18)*1000</f>
        <v>16.348195329087048</v>
      </c>
      <c r="K18" s="1">
        <f>_xlfn.RANK.AVG(J18,$J$3:$J$45)</f>
        <v>16</v>
      </c>
      <c r="M18" s="9" t="s">
        <v>16</v>
      </c>
      <c r="N18" s="1">
        <v>0</v>
      </c>
      <c r="O18" s="1">
        <v>0</v>
      </c>
      <c r="P18" s="1">
        <v>2</v>
      </c>
      <c r="Q18" s="1">
        <v>1</v>
      </c>
      <c r="R18" s="1">
        <v>0</v>
      </c>
      <c r="S18" s="8">
        <f>SUM(N18:R18)</f>
        <v>3</v>
      </c>
      <c r="T18" s="1">
        <f>_xlfn.RANK.AVG(S18,$S$3:$S$45)</f>
        <v>17.5</v>
      </c>
      <c r="V18" s="8" t="s">
        <v>0</v>
      </c>
      <c r="W18" s="1">
        <v>6</v>
      </c>
      <c r="X18" s="1">
        <v>2</v>
      </c>
      <c r="Y18" s="1">
        <v>3</v>
      </c>
      <c r="Z18" s="1">
        <v>3</v>
      </c>
      <c r="AA18" s="1">
        <v>2</v>
      </c>
      <c r="AB18" s="1">
        <f>SUM(W18:AA18)</f>
        <v>16</v>
      </c>
      <c r="AC18" s="1">
        <f>_xlfn.RANK.AVG(AB18,$AB$3:$AB$45)</f>
        <v>16.5</v>
      </c>
    </row>
    <row r="19" spans="1:29" x14ac:dyDescent="0.2">
      <c r="A19" s="2" t="s">
        <v>16</v>
      </c>
      <c r="B19" s="3">
        <v>210</v>
      </c>
      <c r="C19" s="3">
        <v>224</v>
      </c>
      <c r="D19" s="3">
        <v>293</v>
      </c>
      <c r="E19" s="3">
        <v>297</v>
      </c>
      <c r="F19" s="3">
        <v>256</v>
      </c>
      <c r="G19" s="3">
        <v>1280</v>
      </c>
      <c r="H19" s="4">
        <f>AVERAGE(B19:F19)</f>
        <v>256</v>
      </c>
      <c r="I19" s="3">
        <v>16020</v>
      </c>
      <c r="J19" s="5">
        <f>(H19/I19)*1000</f>
        <v>15.980024968789014</v>
      </c>
      <c r="K19" s="1">
        <f>_xlfn.RANK.AVG(J19,$J$3:$J$45)</f>
        <v>17</v>
      </c>
      <c r="M19" s="9" t="s">
        <v>20</v>
      </c>
      <c r="N19" s="1">
        <v>0</v>
      </c>
      <c r="O19" s="1">
        <v>0</v>
      </c>
      <c r="P19" s="1">
        <v>1</v>
      </c>
      <c r="Q19" s="1">
        <v>0</v>
      </c>
      <c r="R19" s="1">
        <v>2</v>
      </c>
      <c r="S19" s="8">
        <f>SUM(N19:R19)</f>
        <v>3</v>
      </c>
      <c r="T19" s="1">
        <f>_xlfn.RANK.AVG(S19,$S$3:$S$45)</f>
        <v>17.5</v>
      </c>
      <c r="V19" s="8" t="s">
        <v>44</v>
      </c>
      <c r="W19" s="1">
        <v>2</v>
      </c>
      <c r="X19" s="1">
        <v>3</v>
      </c>
      <c r="Y19" s="1">
        <v>5</v>
      </c>
      <c r="Z19" s="1">
        <v>2</v>
      </c>
      <c r="AA19" s="1">
        <v>4</v>
      </c>
      <c r="AB19" s="1">
        <f>SUM(W19:AA19)</f>
        <v>16</v>
      </c>
      <c r="AC19" s="1">
        <f>_xlfn.RANK.AVG(AB19,$AB$3:$AB$45)</f>
        <v>16.5</v>
      </c>
    </row>
    <row r="20" spans="1:29" x14ac:dyDescent="0.2">
      <c r="A20" s="21" t="s">
        <v>31</v>
      </c>
      <c r="B20" s="22">
        <v>371</v>
      </c>
      <c r="C20" s="22">
        <v>471</v>
      </c>
      <c r="D20" s="22">
        <v>528</v>
      </c>
      <c r="E20" s="22">
        <v>561</v>
      </c>
      <c r="F20" s="22">
        <v>487</v>
      </c>
      <c r="G20" s="22">
        <v>2418</v>
      </c>
      <c r="H20" s="18">
        <f>AVERAGE(B20:F20)</f>
        <v>483.6</v>
      </c>
      <c r="I20" s="22">
        <v>31315</v>
      </c>
      <c r="J20" s="23">
        <f>(H20/I20)*1000</f>
        <v>15.443078396934377</v>
      </c>
      <c r="K20" s="17">
        <f>_xlfn.RANK.AVG(J20,$J$3:$J$45)</f>
        <v>18</v>
      </c>
      <c r="M20" s="9" t="s">
        <v>22</v>
      </c>
      <c r="N20" s="1">
        <v>0</v>
      </c>
      <c r="O20" s="1">
        <v>1</v>
      </c>
      <c r="P20" s="1">
        <v>0</v>
      </c>
      <c r="Q20" s="1">
        <v>1</v>
      </c>
      <c r="R20" s="1">
        <v>1</v>
      </c>
      <c r="S20" s="8">
        <f>SUM(N20:R20)</f>
        <v>3</v>
      </c>
      <c r="T20" s="1">
        <f>_xlfn.RANK.AVG(S20,$S$3:$S$45)</f>
        <v>17.5</v>
      </c>
      <c r="V20" s="8" t="s">
        <v>18</v>
      </c>
      <c r="W20" s="1">
        <v>1</v>
      </c>
      <c r="X20" s="1">
        <v>1</v>
      </c>
      <c r="Y20" s="1">
        <v>2</v>
      </c>
      <c r="Z20" s="1">
        <v>3</v>
      </c>
      <c r="AA20" s="1">
        <v>2</v>
      </c>
      <c r="AB20" s="1">
        <f>SUM(W20:AA20)</f>
        <v>9</v>
      </c>
      <c r="AC20" s="1">
        <f>_xlfn.RANK.AVG(AB20,$AB$3:$AB$45)</f>
        <v>18</v>
      </c>
    </row>
    <row r="21" spans="1:29" x14ac:dyDescent="0.2">
      <c r="A21" s="2" t="s">
        <v>42</v>
      </c>
      <c r="B21" s="3">
        <v>613</v>
      </c>
      <c r="C21" s="3">
        <v>613</v>
      </c>
      <c r="D21" s="3">
        <v>661</v>
      </c>
      <c r="E21" s="3">
        <v>602</v>
      </c>
      <c r="F21" s="3">
        <v>576</v>
      </c>
      <c r="G21" s="3">
        <v>3065</v>
      </c>
      <c r="H21" s="4">
        <f>AVERAGE(B21:F21)</f>
        <v>613</v>
      </c>
      <c r="I21" s="3">
        <v>40403</v>
      </c>
      <c r="J21" s="5">
        <f>(H21/I21)*1000</f>
        <v>15.172140682622578</v>
      </c>
      <c r="K21" s="1">
        <f>_xlfn.RANK.AVG(J21,$J$3:$J$45)</f>
        <v>19</v>
      </c>
      <c r="M21" s="9" t="s">
        <v>45</v>
      </c>
      <c r="N21" s="1">
        <v>0</v>
      </c>
      <c r="O21" s="1">
        <v>1</v>
      </c>
      <c r="P21" s="1">
        <v>0</v>
      </c>
      <c r="Q21" s="1">
        <v>2</v>
      </c>
      <c r="R21" s="1">
        <v>0</v>
      </c>
      <c r="S21" s="8">
        <f>SUM(N21:R21)</f>
        <v>3</v>
      </c>
      <c r="T21" s="1">
        <f>_xlfn.RANK.AVG(S21,$S$3:$S$45)</f>
        <v>17.5</v>
      </c>
      <c r="V21" s="8" t="s">
        <v>8</v>
      </c>
      <c r="W21" s="1">
        <v>1</v>
      </c>
      <c r="X21" s="1">
        <v>2</v>
      </c>
      <c r="Y21" s="1">
        <v>2</v>
      </c>
      <c r="Z21" s="1">
        <v>3</v>
      </c>
      <c r="AA21" s="1">
        <v>0</v>
      </c>
      <c r="AB21" s="1">
        <f>SUM(W21:AA21)</f>
        <v>8</v>
      </c>
      <c r="AC21" s="1">
        <f>_xlfn.RANK.AVG(AB21,$AB$3:$AB$45)</f>
        <v>19.5</v>
      </c>
    </row>
    <row r="22" spans="1:29" x14ac:dyDescent="0.2">
      <c r="A22" s="2" t="s">
        <v>0</v>
      </c>
      <c r="B22" s="3">
        <v>169</v>
      </c>
      <c r="C22" s="3">
        <v>136</v>
      </c>
      <c r="D22" s="3">
        <v>130</v>
      </c>
      <c r="E22" s="3">
        <v>153</v>
      </c>
      <c r="F22" s="3">
        <v>181</v>
      </c>
      <c r="G22" s="3">
        <v>769</v>
      </c>
      <c r="H22" s="4">
        <f>AVERAGE(B22:F22)</f>
        <v>153.80000000000001</v>
      </c>
      <c r="I22" s="3">
        <v>10142</v>
      </c>
      <c r="J22" s="5">
        <f>(H22/I22)*1000</f>
        <v>15.164661802405837</v>
      </c>
      <c r="K22" s="1">
        <f>_xlfn.RANK.AVG(J22,$J$3:$J$45)</f>
        <v>20</v>
      </c>
      <c r="M22" s="9" t="s">
        <v>9</v>
      </c>
      <c r="N22" s="1">
        <v>0</v>
      </c>
      <c r="O22" s="1">
        <v>0</v>
      </c>
      <c r="P22" s="1">
        <v>1</v>
      </c>
      <c r="Q22" s="1">
        <v>0</v>
      </c>
      <c r="R22" s="1">
        <v>1</v>
      </c>
      <c r="S22" s="8">
        <f>SUM(N22:R22)</f>
        <v>2</v>
      </c>
      <c r="T22" s="1">
        <f>_xlfn.RANK.AVG(S22,$S$3:$S$45)</f>
        <v>24.5</v>
      </c>
      <c r="V22" s="8" t="s">
        <v>38</v>
      </c>
      <c r="W22" s="1">
        <v>0</v>
      </c>
      <c r="X22" s="1">
        <v>0</v>
      </c>
      <c r="Y22" s="1">
        <v>3</v>
      </c>
      <c r="Z22" s="1">
        <v>3</v>
      </c>
      <c r="AA22" s="1">
        <v>2</v>
      </c>
      <c r="AB22" s="1">
        <f>SUM(W22:AA22)</f>
        <v>8</v>
      </c>
      <c r="AC22" s="1">
        <f>_xlfn.RANK.AVG(AB22,$AB$3:$AB$45)</f>
        <v>19.5</v>
      </c>
    </row>
    <row r="23" spans="1:29" x14ac:dyDescent="0.2">
      <c r="A23" s="2" t="s">
        <v>22</v>
      </c>
      <c r="B23" s="3">
        <v>35</v>
      </c>
      <c r="C23" s="3">
        <v>61</v>
      </c>
      <c r="D23" s="3">
        <v>37</v>
      </c>
      <c r="E23" s="3">
        <v>40</v>
      </c>
      <c r="F23" s="3">
        <v>42</v>
      </c>
      <c r="G23" s="3">
        <v>215</v>
      </c>
      <c r="H23" s="4">
        <f>AVERAGE(B23:F23)</f>
        <v>43</v>
      </c>
      <c r="I23" s="3">
        <v>3321</v>
      </c>
      <c r="J23" s="5">
        <f>(H23/I23)*1000</f>
        <v>12.947907256850346</v>
      </c>
      <c r="K23" s="1">
        <f>_xlfn.RANK.AVG(J23,$J$3:$J$45)</f>
        <v>21</v>
      </c>
      <c r="M23" s="9" t="s">
        <v>18</v>
      </c>
      <c r="N23" s="1">
        <v>0</v>
      </c>
      <c r="O23" s="1">
        <v>0</v>
      </c>
      <c r="P23" s="1">
        <v>1</v>
      </c>
      <c r="Q23" s="1">
        <v>1</v>
      </c>
      <c r="R23" s="1">
        <v>0</v>
      </c>
      <c r="S23" s="8">
        <f>SUM(N23:R23)</f>
        <v>2</v>
      </c>
      <c r="T23" s="1">
        <f>_xlfn.RANK.AVG(S23,$S$3:$S$45)</f>
        <v>24.5</v>
      </c>
      <c r="V23" s="8" t="s">
        <v>21</v>
      </c>
      <c r="W23" s="1">
        <v>1</v>
      </c>
      <c r="X23" s="1">
        <v>0</v>
      </c>
      <c r="Y23" s="1">
        <v>1</v>
      </c>
      <c r="Z23" s="1">
        <v>1</v>
      </c>
      <c r="AA23" s="1">
        <v>0</v>
      </c>
      <c r="AB23" s="1">
        <f>SUM(W23:AA23)</f>
        <v>3</v>
      </c>
      <c r="AC23" s="1">
        <f>_xlfn.RANK.AVG(AB23,$AB$3:$AB$45)</f>
        <v>22.5</v>
      </c>
    </row>
    <row r="24" spans="1:29" x14ac:dyDescent="0.2">
      <c r="A24" s="2" t="s">
        <v>30</v>
      </c>
      <c r="B24" s="3">
        <v>18</v>
      </c>
      <c r="C24" s="3">
        <v>12</v>
      </c>
      <c r="D24" s="3">
        <v>10</v>
      </c>
      <c r="E24" s="3">
        <v>11</v>
      </c>
      <c r="F24" s="3">
        <v>3</v>
      </c>
      <c r="G24" s="3">
        <v>54</v>
      </c>
      <c r="H24" s="4">
        <f>AVERAGE(B24:F24)</f>
        <v>10.8</v>
      </c>
      <c r="I24" s="3">
        <v>837</v>
      </c>
      <c r="J24" s="5">
        <f>(H24/I24)*1000</f>
        <v>12.903225806451612</v>
      </c>
      <c r="K24" s="1">
        <f>_xlfn.RANK.AVG(J24,$J$3:$J$45)</f>
        <v>22</v>
      </c>
      <c r="M24" s="9" t="s">
        <v>19</v>
      </c>
      <c r="N24" s="1">
        <v>1</v>
      </c>
      <c r="O24" s="1">
        <v>1</v>
      </c>
      <c r="P24" s="1">
        <v>0</v>
      </c>
      <c r="Q24" s="1">
        <v>0</v>
      </c>
      <c r="R24" s="1">
        <v>0</v>
      </c>
      <c r="S24" s="8">
        <f>SUM(N24:R24)</f>
        <v>2</v>
      </c>
      <c r="T24" s="1">
        <f>_xlfn.RANK.AVG(S24,$S$3:$S$45)</f>
        <v>24.5</v>
      </c>
      <c r="V24" s="8" t="s">
        <v>29</v>
      </c>
      <c r="W24" s="1">
        <v>0</v>
      </c>
      <c r="X24" s="1">
        <v>1</v>
      </c>
      <c r="Y24" s="1">
        <v>2</v>
      </c>
      <c r="Z24" s="1">
        <v>0</v>
      </c>
      <c r="AA24" s="1">
        <v>0</v>
      </c>
      <c r="AB24" s="1">
        <f>SUM(W24:AA24)</f>
        <v>3</v>
      </c>
      <c r="AC24" s="1">
        <f>_xlfn.RANK.AVG(AB24,$AB$3:$AB$45)</f>
        <v>22.5</v>
      </c>
    </row>
    <row r="25" spans="1:29" x14ac:dyDescent="0.2">
      <c r="A25" s="2" t="s">
        <v>34</v>
      </c>
      <c r="B25" s="3"/>
      <c r="C25" s="3">
        <v>4</v>
      </c>
      <c r="D25" s="3">
        <v>7</v>
      </c>
      <c r="E25" s="3">
        <v>13</v>
      </c>
      <c r="F25" s="3">
        <v>9</v>
      </c>
      <c r="G25" s="3">
        <v>33</v>
      </c>
      <c r="H25" s="4">
        <f>AVERAGE(B25:F25)</f>
        <v>8.25</v>
      </c>
      <c r="I25" s="3">
        <v>649</v>
      </c>
      <c r="J25" s="5">
        <f>(H25/I25)*1000</f>
        <v>12.711864406779663</v>
      </c>
      <c r="K25" s="1">
        <f>_xlfn.RANK.AVG(J25,$J$3:$J$45)</f>
        <v>23</v>
      </c>
      <c r="M25" s="9" t="s">
        <v>21</v>
      </c>
      <c r="N25" s="1">
        <v>1</v>
      </c>
      <c r="O25" s="1">
        <v>0</v>
      </c>
      <c r="P25" s="1">
        <v>0</v>
      </c>
      <c r="Q25" s="1">
        <v>0</v>
      </c>
      <c r="R25" s="1">
        <v>1</v>
      </c>
      <c r="S25" s="8">
        <f>SUM(N25:R25)</f>
        <v>2</v>
      </c>
      <c r="T25" s="1">
        <f>_xlfn.RANK.AVG(S25,$S$3:$S$45)</f>
        <v>24.5</v>
      </c>
      <c r="V25" s="8" t="s">
        <v>37</v>
      </c>
      <c r="W25" s="1">
        <v>0</v>
      </c>
      <c r="X25" s="1">
        <v>0</v>
      </c>
      <c r="Y25" s="1">
        <v>1</v>
      </c>
      <c r="Z25" s="1">
        <v>0</v>
      </c>
      <c r="AA25" s="1">
        <v>2</v>
      </c>
      <c r="AB25" s="1">
        <f>SUM(W25:AA25)</f>
        <v>3</v>
      </c>
      <c r="AC25" s="1">
        <f>_xlfn.RANK.AVG(AB25,$AB$3:$AB$45)</f>
        <v>22.5</v>
      </c>
    </row>
    <row r="26" spans="1:29" x14ac:dyDescent="0.2">
      <c r="A26" s="2" t="s">
        <v>38</v>
      </c>
      <c r="B26" s="3">
        <v>72</v>
      </c>
      <c r="C26" s="3">
        <v>134</v>
      </c>
      <c r="D26" s="3">
        <v>112</v>
      </c>
      <c r="E26" s="3">
        <v>122</v>
      </c>
      <c r="F26" s="3">
        <v>119</v>
      </c>
      <c r="G26" s="3">
        <v>559</v>
      </c>
      <c r="H26" s="4">
        <f>AVERAGE(B26:F26)</f>
        <v>111.8</v>
      </c>
      <c r="I26" s="3">
        <v>9277</v>
      </c>
      <c r="J26" s="5">
        <f>(H26/I26)*1000</f>
        <v>12.051309690632747</v>
      </c>
      <c r="K26" s="1">
        <f>_xlfn.RANK.AVG(J26,$J$3:$J$45)</f>
        <v>24</v>
      </c>
      <c r="M26" s="9" t="s">
        <v>26</v>
      </c>
      <c r="N26" s="1">
        <v>0</v>
      </c>
      <c r="O26" s="1">
        <v>0</v>
      </c>
      <c r="P26" s="1">
        <v>1</v>
      </c>
      <c r="Q26" s="1">
        <v>1</v>
      </c>
      <c r="R26" s="1">
        <v>0</v>
      </c>
      <c r="S26" s="8">
        <f>SUM(N26:R26)</f>
        <v>2</v>
      </c>
      <c r="T26" s="1">
        <f>_xlfn.RANK.AVG(S26,$S$3:$S$45)</f>
        <v>24.5</v>
      </c>
      <c r="V26" s="8" t="s">
        <v>45</v>
      </c>
      <c r="W26" s="1">
        <v>1</v>
      </c>
      <c r="X26" s="1">
        <v>0</v>
      </c>
      <c r="Y26" s="1">
        <v>0</v>
      </c>
      <c r="Z26" s="1">
        <v>2</v>
      </c>
      <c r="AA26" s="1">
        <v>0</v>
      </c>
      <c r="AB26" s="1">
        <f>SUM(W26:AA26)</f>
        <v>3</v>
      </c>
      <c r="AC26" s="1">
        <f>_xlfn.RANK.AVG(AB26,$AB$3:$AB$45)</f>
        <v>22.5</v>
      </c>
    </row>
    <row r="27" spans="1:29" x14ac:dyDescent="0.2">
      <c r="A27" s="2" t="s">
        <v>45</v>
      </c>
      <c r="B27" s="3">
        <v>41</v>
      </c>
      <c r="C27" s="3">
        <v>33</v>
      </c>
      <c r="D27" s="3">
        <v>27</v>
      </c>
      <c r="E27" s="3">
        <v>28</v>
      </c>
      <c r="F27" s="3">
        <v>16</v>
      </c>
      <c r="G27" s="3">
        <v>145</v>
      </c>
      <c r="H27" s="4">
        <f>AVERAGE(B27:F27)</f>
        <v>29</v>
      </c>
      <c r="I27" s="3">
        <v>2475</v>
      </c>
      <c r="J27" s="5">
        <f>(H27/I27)*1000</f>
        <v>11.717171717171718</v>
      </c>
      <c r="K27" s="1">
        <f>_xlfn.RANK.AVG(J27,$J$3:$J$45)</f>
        <v>25</v>
      </c>
      <c r="M27" s="9" t="s">
        <v>29</v>
      </c>
      <c r="N27" s="1">
        <v>0</v>
      </c>
      <c r="O27" s="1">
        <v>1</v>
      </c>
      <c r="P27" s="1">
        <v>1</v>
      </c>
      <c r="Q27" s="1">
        <v>0</v>
      </c>
      <c r="R27" s="1">
        <v>0</v>
      </c>
      <c r="S27" s="8">
        <f>SUM(N27:R27)</f>
        <v>2</v>
      </c>
      <c r="T27" s="1">
        <f>_xlfn.RANK.AVG(S27,$S$3:$S$45)</f>
        <v>24.5</v>
      </c>
      <c r="V27" s="8" t="s">
        <v>10</v>
      </c>
      <c r="W27" s="1">
        <v>0</v>
      </c>
      <c r="X27" s="1">
        <v>1</v>
      </c>
      <c r="Y27" s="1">
        <v>1</v>
      </c>
      <c r="Z27" s="1">
        <v>0</v>
      </c>
      <c r="AA27" s="1">
        <v>0</v>
      </c>
      <c r="AB27" s="1">
        <f>SUM(W27:AA27)</f>
        <v>2</v>
      </c>
      <c r="AC27" s="1">
        <f>_xlfn.RANK.AVG(AB27,$AB$3:$AB$45)</f>
        <v>27.5</v>
      </c>
    </row>
    <row r="28" spans="1:29" x14ac:dyDescent="0.2">
      <c r="A28" s="2" t="s">
        <v>21</v>
      </c>
      <c r="B28" s="3">
        <v>41</v>
      </c>
      <c r="C28" s="3">
        <v>58</v>
      </c>
      <c r="D28" s="3">
        <v>59</v>
      </c>
      <c r="E28" s="3">
        <v>68</v>
      </c>
      <c r="F28" s="3">
        <v>55</v>
      </c>
      <c r="G28" s="3">
        <v>281</v>
      </c>
      <c r="H28" s="4">
        <f>AVERAGE(B28:F28)</f>
        <v>56.2</v>
      </c>
      <c r="I28" s="3">
        <v>4964</v>
      </c>
      <c r="J28" s="5">
        <f>(H28/I28)*1000</f>
        <v>11.321514907332798</v>
      </c>
      <c r="K28" s="1">
        <f>_xlfn.RANK.AVG(J28,$J$3:$J$45)</f>
        <v>26</v>
      </c>
      <c r="M28" s="9" t="s">
        <v>36</v>
      </c>
      <c r="N28" s="1">
        <v>1</v>
      </c>
      <c r="O28" s="1">
        <v>0</v>
      </c>
      <c r="P28" s="1">
        <v>0</v>
      </c>
      <c r="Q28" s="1">
        <v>1</v>
      </c>
      <c r="R28" s="1">
        <v>0</v>
      </c>
      <c r="S28" s="8">
        <f>SUM(N28:R28)</f>
        <v>2</v>
      </c>
      <c r="T28" s="1">
        <f>_xlfn.RANK.AVG(S28,$S$3:$S$45)</f>
        <v>24.5</v>
      </c>
      <c r="V28" s="8" t="s">
        <v>22</v>
      </c>
      <c r="W28" s="1">
        <v>1</v>
      </c>
      <c r="X28" s="1">
        <v>0</v>
      </c>
      <c r="Y28" s="1">
        <v>0</v>
      </c>
      <c r="Z28" s="1">
        <v>1</v>
      </c>
      <c r="AA28" s="1">
        <v>0</v>
      </c>
      <c r="AB28" s="1">
        <f>SUM(W28:AA28)</f>
        <v>2</v>
      </c>
      <c r="AC28" s="1">
        <f>_xlfn.RANK.AVG(AB28,$AB$3:$AB$45)</f>
        <v>27.5</v>
      </c>
    </row>
    <row r="29" spans="1:29" x14ac:dyDescent="0.2">
      <c r="A29" s="2" t="s">
        <v>8</v>
      </c>
      <c r="B29" s="3">
        <v>159</v>
      </c>
      <c r="C29" s="3">
        <v>203</v>
      </c>
      <c r="D29" s="3">
        <v>116</v>
      </c>
      <c r="E29" s="3">
        <v>188</v>
      </c>
      <c r="F29" s="3">
        <v>201</v>
      </c>
      <c r="G29" s="3">
        <v>867</v>
      </c>
      <c r="H29" s="4">
        <f>AVERAGE(B29:F29)</f>
        <v>173.4</v>
      </c>
      <c r="I29" s="3">
        <v>15372</v>
      </c>
      <c r="J29" s="5">
        <f>(H29/I29)*1000</f>
        <v>11.28024980483997</v>
      </c>
      <c r="K29" s="1">
        <f>_xlfn.RANK.AVG(J29,$J$3:$J$45)</f>
        <v>27</v>
      </c>
      <c r="M29" s="9" t="s">
        <v>41</v>
      </c>
      <c r="N29" s="1">
        <v>1</v>
      </c>
      <c r="O29" s="1">
        <v>1</v>
      </c>
      <c r="P29" s="1">
        <v>0</v>
      </c>
      <c r="Q29" s="1">
        <v>0</v>
      </c>
      <c r="R29" s="1">
        <v>0</v>
      </c>
      <c r="S29" s="8">
        <f>SUM(N29:R29)</f>
        <v>2</v>
      </c>
      <c r="T29" s="1">
        <f>_xlfn.RANK.AVG(S29,$S$3:$S$45)</f>
        <v>24.5</v>
      </c>
      <c r="V29" s="8" t="s">
        <v>23</v>
      </c>
      <c r="W29" s="1">
        <v>0</v>
      </c>
      <c r="X29" s="1">
        <v>0</v>
      </c>
      <c r="Y29" s="1">
        <v>1</v>
      </c>
      <c r="Z29" s="1">
        <v>1</v>
      </c>
      <c r="AA29" s="1">
        <v>0</v>
      </c>
      <c r="AB29" s="1">
        <f>SUM(W29:AA29)</f>
        <v>2</v>
      </c>
      <c r="AC29" s="1">
        <f>_xlfn.RANK.AVG(AB29,$AB$3:$AB$45)</f>
        <v>27.5</v>
      </c>
    </row>
    <row r="30" spans="1:29" x14ac:dyDescent="0.2">
      <c r="A30" s="2" t="s">
        <v>33</v>
      </c>
      <c r="B30" s="3">
        <v>24</v>
      </c>
      <c r="C30" s="3">
        <v>9</v>
      </c>
      <c r="D30" s="3">
        <v>13</v>
      </c>
      <c r="E30" s="3">
        <v>11</v>
      </c>
      <c r="F30" s="3">
        <v>18</v>
      </c>
      <c r="G30" s="3">
        <v>75</v>
      </c>
      <c r="H30" s="4">
        <f>AVERAGE(B30:F30)</f>
        <v>15</v>
      </c>
      <c r="I30" s="3">
        <v>1343</v>
      </c>
      <c r="J30" s="5">
        <f>(H30/I30)*1000</f>
        <v>11.169024571854058</v>
      </c>
      <c r="K30" s="1">
        <f>_xlfn.RANK.AVG(J30,$J$3:$J$45)</f>
        <v>28</v>
      </c>
      <c r="M30" s="9" t="s">
        <v>0</v>
      </c>
      <c r="N30" s="1">
        <v>1</v>
      </c>
      <c r="O30" s="1">
        <v>0</v>
      </c>
      <c r="P30" s="1">
        <v>0</v>
      </c>
      <c r="Q30" s="1">
        <v>0</v>
      </c>
      <c r="R30" s="1">
        <v>1</v>
      </c>
      <c r="S30" s="8">
        <f>SUM(N30:R30)</f>
        <v>2</v>
      </c>
      <c r="T30" s="1">
        <f>_xlfn.RANK.AVG(S30,$S$3:$S$45)</f>
        <v>24.5</v>
      </c>
      <c r="V30" s="8" t="s">
        <v>25</v>
      </c>
      <c r="W30" s="1">
        <v>0</v>
      </c>
      <c r="X30" s="1">
        <v>2</v>
      </c>
      <c r="Y30" s="1">
        <v>0</v>
      </c>
      <c r="Z30" s="1">
        <v>0</v>
      </c>
      <c r="AA30" s="1">
        <v>0</v>
      </c>
      <c r="AB30" s="1">
        <f>SUM(W30:AA30)</f>
        <v>2</v>
      </c>
      <c r="AC30" s="1">
        <f>_xlfn.RANK.AVG(AB30,$AB$3:$AB$45)</f>
        <v>27.5</v>
      </c>
    </row>
    <row r="31" spans="1:29" x14ac:dyDescent="0.2">
      <c r="A31" s="2" t="s">
        <v>36</v>
      </c>
      <c r="B31" s="3">
        <v>101</v>
      </c>
      <c r="C31" s="3">
        <v>176</v>
      </c>
      <c r="D31" s="3">
        <v>253</v>
      </c>
      <c r="E31" s="3">
        <v>195</v>
      </c>
      <c r="F31" s="3">
        <v>257</v>
      </c>
      <c r="G31" s="3">
        <v>982</v>
      </c>
      <c r="H31" s="4">
        <f>AVERAGE(B31:F31)</f>
        <v>196.4</v>
      </c>
      <c r="I31" s="3">
        <v>18031</v>
      </c>
      <c r="J31" s="5">
        <f>(H31/I31)*1000</f>
        <v>10.892352060340524</v>
      </c>
      <c r="K31" s="1">
        <f>_xlfn.RANK.AVG(J31,$J$3:$J$45)</f>
        <v>29</v>
      </c>
      <c r="M31" s="9" t="s">
        <v>43</v>
      </c>
      <c r="N31" s="1">
        <v>1</v>
      </c>
      <c r="O31" s="1">
        <v>0</v>
      </c>
      <c r="P31" s="1">
        <v>0</v>
      </c>
      <c r="Q31" s="1">
        <v>0</v>
      </c>
      <c r="R31" s="1">
        <v>1</v>
      </c>
      <c r="S31" s="8">
        <f>SUM(N31:R31)</f>
        <v>2</v>
      </c>
      <c r="T31" s="1">
        <f>_xlfn.RANK.AVG(S31,$S$3:$S$45)</f>
        <v>24.5</v>
      </c>
      <c r="V31" s="8" t="s">
        <v>43</v>
      </c>
      <c r="W31" s="1">
        <v>0</v>
      </c>
      <c r="X31" s="1">
        <v>1</v>
      </c>
      <c r="Y31" s="1">
        <v>0</v>
      </c>
      <c r="Z31" s="1">
        <v>0</v>
      </c>
      <c r="AA31" s="1">
        <v>1</v>
      </c>
      <c r="AB31" s="1">
        <f>SUM(W31:AA31)</f>
        <v>2</v>
      </c>
      <c r="AC31" s="1">
        <f>_xlfn.RANK.AVG(AB31,$AB$3:$AB$45)</f>
        <v>27.5</v>
      </c>
    </row>
    <row r="32" spans="1:29" x14ac:dyDescent="0.2">
      <c r="A32" s="2" t="s">
        <v>25</v>
      </c>
      <c r="B32" s="3">
        <v>20</v>
      </c>
      <c r="C32" s="3">
        <v>21</v>
      </c>
      <c r="D32" s="3">
        <v>19</v>
      </c>
      <c r="E32" s="3">
        <v>21</v>
      </c>
      <c r="F32" s="3">
        <v>30</v>
      </c>
      <c r="G32" s="3">
        <v>111</v>
      </c>
      <c r="H32" s="4">
        <f>AVERAGE(B32:F32)</f>
        <v>22.2</v>
      </c>
      <c r="I32" s="3">
        <v>2071</v>
      </c>
      <c r="J32" s="5">
        <f>(H32/I32)*1000</f>
        <v>10.719459198454851</v>
      </c>
      <c r="K32" s="1">
        <f>_xlfn.RANK.AVG(J32,$J$3:$J$45)</f>
        <v>30</v>
      </c>
      <c r="M32" s="9" t="s">
        <v>12</v>
      </c>
      <c r="N32" s="1">
        <v>0</v>
      </c>
      <c r="O32" s="1">
        <v>0</v>
      </c>
      <c r="P32" s="1">
        <v>0</v>
      </c>
      <c r="Q32" s="1">
        <v>0</v>
      </c>
      <c r="R32" s="1">
        <v>1</v>
      </c>
      <c r="S32" s="8">
        <f>SUM(N32:R32)</f>
        <v>1</v>
      </c>
      <c r="T32" s="1">
        <f>_xlfn.RANK.AVG(S32,$S$3:$S$45)</f>
        <v>34</v>
      </c>
      <c r="V32" s="8" t="s">
        <v>46</v>
      </c>
      <c r="W32" s="1">
        <v>0</v>
      </c>
      <c r="X32" s="1">
        <v>2</v>
      </c>
      <c r="Y32" s="1">
        <v>0</v>
      </c>
      <c r="Z32" s="1">
        <v>0</v>
      </c>
      <c r="AA32" s="1">
        <v>0</v>
      </c>
      <c r="AB32" s="1">
        <f>SUM(W32:AA32)</f>
        <v>2</v>
      </c>
      <c r="AC32" s="1">
        <f>_xlfn.RANK.AVG(AB32,$AB$3:$AB$45)</f>
        <v>27.5</v>
      </c>
    </row>
    <row r="33" spans="1:29" x14ac:dyDescent="0.2">
      <c r="A33" s="2" t="s">
        <v>12</v>
      </c>
      <c r="B33" s="3">
        <v>6</v>
      </c>
      <c r="C33" s="3">
        <v>13</v>
      </c>
      <c r="D33" s="3">
        <v>15</v>
      </c>
      <c r="E33" s="3">
        <v>15</v>
      </c>
      <c r="F33" s="3">
        <v>12</v>
      </c>
      <c r="G33" s="3">
        <v>61</v>
      </c>
      <c r="H33" s="4">
        <f>AVERAGE(B33:F33)</f>
        <v>12.2</v>
      </c>
      <c r="I33" s="3">
        <v>1174</v>
      </c>
      <c r="J33" s="5">
        <f>(H33/I33)*1000</f>
        <v>10.391822827938672</v>
      </c>
      <c r="K33" s="1">
        <f>_xlfn.RANK.AVG(J33,$J$3:$J$45)</f>
        <v>31</v>
      </c>
      <c r="M33" s="9" t="s">
        <v>17</v>
      </c>
      <c r="N33" s="1">
        <v>0</v>
      </c>
      <c r="O33" s="1">
        <v>0</v>
      </c>
      <c r="P33" s="1">
        <v>1</v>
      </c>
      <c r="Q33" s="1">
        <v>0</v>
      </c>
      <c r="R33" s="1">
        <v>0</v>
      </c>
      <c r="S33" s="8">
        <f>SUM(N33:R33)</f>
        <v>1</v>
      </c>
      <c r="T33" s="1">
        <f>_xlfn.RANK.AVG(S33,$S$3:$S$45)</f>
        <v>34</v>
      </c>
      <c r="V33" s="8" t="s">
        <v>9</v>
      </c>
      <c r="W33" s="1">
        <v>0</v>
      </c>
      <c r="X33" s="1">
        <v>1</v>
      </c>
      <c r="Y33" s="1">
        <v>0</v>
      </c>
      <c r="Z33" s="1">
        <v>0</v>
      </c>
      <c r="AA33" s="1">
        <v>0</v>
      </c>
      <c r="AB33" s="1">
        <f>SUM(W33:AA33)</f>
        <v>1</v>
      </c>
      <c r="AC33" s="1">
        <f>_xlfn.RANK.AVG(AB33,$AB$3:$AB$45)</f>
        <v>33.5</v>
      </c>
    </row>
    <row r="34" spans="1:29" x14ac:dyDescent="0.2">
      <c r="A34" s="2" t="s">
        <v>11</v>
      </c>
      <c r="B34" s="3">
        <v>15</v>
      </c>
      <c r="C34" s="3">
        <v>14</v>
      </c>
      <c r="D34" s="3">
        <v>15</v>
      </c>
      <c r="E34" s="3">
        <v>12</v>
      </c>
      <c r="F34" s="3">
        <v>6</v>
      </c>
      <c r="G34" s="3">
        <v>62</v>
      </c>
      <c r="H34" s="4">
        <f>AVERAGE(B34:F34)</f>
        <v>12.4</v>
      </c>
      <c r="I34" s="3">
        <v>1221</v>
      </c>
      <c r="J34" s="5">
        <f>(H34/I34)*1000</f>
        <v>10.155610155610155</v>
      </c>
      <c r="K34" s="1">
        <f>_xlfn.RANK.AVG(J34,$J$3:$J$45)</f>
        <v>32</v>
      </c>
      <c r="M34" s="9" t="s">
        <v>23</v>
      </c>
      <c r="N34" s="1">
        <v>0</v>
      </c>
      <c r="O34" s="1">
        <v>0</v>
      </c>
      <c r="P34" s="1">
        <v>1</v>
      </c>
      <c r="Q34" s="1">
        <v>0</v>
      </c>
      <c r="R34" s="1">
        <v>0</v>
      </c>
      <c r="S34" s="8">
        <f>SUM(N34:R34)</f>
        <v>1</v>
      </c>
      <c r="T34" s="1">
        <f>_xlfn.RANK.AVG(S34,$S$3:$S$45)</f>
        <v>34</v>
      </c>
      <c r="V34" s="8" t="s">
        <v>11</v>
      </c>
      <c r="W34" s="1">
        <v>0</v>
      </c>
      <c r="X34" s="1">
        <v>0</v>
      </c>
      <c r="Y34" s="1">
        <v>0</v>
      </c>
      <c r="Z34" s="1">
        <v>1</v>
      </c>
      <c r="AA34" s="1">
        <v>0</v>
      </c>
      <c r="AB34" s="1">
        <f>SUM(W34:AA34)</f>
        <v>1</v>
      </c>
      <c r="AC34" s="1">
        <f>_xlfn.RANK.AVG(AB34,$AB$3:$AB$45)</f>
        <v>33.5</v>
      </c>
    </row>
    <row r="35" spans="1:29" x14ac:dyDescent="0.2">
      <c r="A35" s="2" t="s">
        <v>43</v>
      </c>
      <c r="B35" s="3">
        <v>16</v>
      </c>
      <c r="C35" s="3">
        <v>17</v>
      </c>
      <c r="D35" s="3">
        <v>11</v>
      </c>
      <c r="E35" s="3">
        <v>18</v>
      </c>
      <c r="F35" s="3">
        <v>18</v>
      </c>
      <c r="G35" s="3">
        <v>80</v>
      </c>
      <c r="H35" s="4">
        <f>AVERAGE(B35:F35)</f>
        <v>16</v>
      </c>
      <c r="I35" s="3">
        <v>1629</v>
      </c>
      <c r="J35" s="5">
        <f>(H35/I35)*1000</f>
        <v>9.8219766728054019</v>
      </c>
      <c r="K35" s="1">
        <f>_xlfn.RANK.AVG(J35,$J$3:$J$45)</f>
        <v>33</v>
      </c>
      <c r="M35" s="9" t="s">
        <v>25</v>
      </c>
      <c r="N35" s="1">
        <v>0</v>
      </c>
      <c r="O35" s="1">
        <v>0</v>
      </c>
      <c r="P35" s="1">
        <v>0</v>
      </c>
      <c r="Q35" s="1">
        <v>0</v>
      </c>
      <c r="R35" s="1">
        <v>1</v>
      </c>
      <c r="S35" s="8">
        <f>SUM(N35:R35)</f>
        <v>1</v>
      </c>
      <c r="T35" s="1">
        <f>_xlfn.RANK.AVG(S35,$S$3:$S$45)</f>
        <v>34</v>
      </c>
      <c r="V35" s="8" t="s">
        <v>14</v>
      </c>
      <c r="W35" s="1">
        <v>0</v>
      </c>
      <c r="X35" s="1">
        <v>0</v>
      </c>
      <c r="Y35" s="1">
        <v>1</v>
      </c>
      <c r="Z35" s="1">
        <v>0</v>
      </c>
      <c r="AA35" s="1">
        <v>0</v>
      </c>
      <c r="AB35" s="1">
        <f>SUM(W35:AA35)</f>
        <v>1</v>
      </c>
      <c r="AC35" s="1">
        <f>_xlfn.RANK.AVG(AB35,$AB$3:$AB$45)</f>
        <v>33.5</v>
      </c>
    </row>
    <row r="36" spans="1:29" x14ac:dyDescent="0.2">
      <c r="A36" s="2" t="s">
        <v>37</v>
      </c>
      <c r="B36" s="3">
        <v>47</v>
      </c>
      <c r="C36" s="3">
        <v>61</v>
      </c>
      <c r="D36" s="3">
        <v>74</v>
      </c>
      <c r="E36" s="3">
        <v>55</v>
      </c>
      <c r="F36" s="3">
        <v>56</v>
      </c>
      <c r="G36" s="3">
        <v>293</v>
      </c>
      <c r="H36" s="4">
        <f>AVERAGE(B36:F36)</f>
        <v>58.6</v>
      </c>
      <c r="I36" s="3">
        <v>6181</v>
      </c>
      <c r="J36" s="5">
        <f>(H36/I36)*1000</f>
        <v>9.4806665588092542</v>
      </c>
      <c r="K36" s="1">
        <f>_xlfn.RANK.AVG(J36,$J$3:$J$45)</f>
        <v>34</v>
      </c>
      <c r="M36" s="9" t="s">
        <v>28</v>
      </c>
      <c r="N36" s="1">
        <v>0</v>
      </c>
      <c r="O36" s="1">
        <v>0</v>
      </c>
      <c r="P36" s="1">
        <v>0</v>
      </c>
      <c r="Q36" s="1">
        <v>0</v>
      </c>
      <c r="R36" s="1">
        <v>1</v>
      </c>
      <c r="S36" s="8">
        <f>SUM(N36:R36)</f>
        <v>1</v>
      </c>
      <c r="T36" s="1">
        <f>_xlfn.RANK.AVG(S36,$S$3:$S$45)</f>
        <v>34</v>
      </c>
      <c r="V36" s="8" t="s">
        <v>17</v>
      </c>
      <c r="W36" s="1">
        <v>0</v>
      </c>
      <c r="X36" s="1">
        <v>0</v>
      </c>
      <c r="Y36" s="1">
        <v>1</v>
      </c>
      <c r="Z36" s="1">
        <v>0</v>
      </c>
      <c r="AA36" s="1">
        <v>0</v>
      </c>
      <c r="AB36" s="1">
        <f>SUM(W36:AA36)</f>
        <v>1</v>
      </c>
      <c r="AC36" s="1">
        <f>_xlfn.RANK.AVG(AB36,$AB$3:$AB$45)</f>
        <v>33.5</v>
      </c>
    </row>
    <row r="37" spans="1:29" x14ac:dyDescent="0.2">
      <c r="A37" s="2" t="s">
        <v>14</v>
      </c>
      <c r="B37" s="3">
        <v>3</v>
      </c>
      <c r="C37" s="3">
        <v>8</v>
      </c>
      <c r="D37" s="3">
        <v>8</v>
      </c>
      <c r="E37" s="3">
        <v>9</v>
      </c>
      <c r="F37" s="3">
        <v>8</v>
      </c>
      <c r="G37" s="3">
        <v>36</v>
      </c>
      <c r="H37" s="4">
        <f>AVERAGE(B37:F37)</f>
        <v>7.2</v>
      </c>
      <c r="I37" s="3">
        <v>819</v>
      </c>
      <c r="J37" s="5">
        <f>(H37/I37)*1000</f>
        <v>8.791208791208792</v>
      </c>
      <c r="K37" s="1">
        <f>_xlfn.RANK.AVG(J37,$J$3:$J$45)</f>
        <v>35</v>
      </c>
      <c r="M37" s="9" t="s">
        <v>30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8">
        <f>SUM(N37:R37)</f>
        <v>1</v>
      </c>
      <c r="T37" s="1">
        <f>_xlfn.RANK.AVG(S37,$S$3:$S$45)</f>
        <v>34</v>
      </c>
      <c r="V37" s="8" t="s">
        <v>35</v>
      </c>
      <c r="W37" s="1">
        <v>0</v>
      </c>
      <c r="X37" s="1">
        <v>0</v>
      </c>
      <c r="Y37" s="1">
        <v>0</v>
      </c>
      <c r="Z37" s="1">
        <v>0</v>
      </c>
      <c r="AA37" s="1">
        <v>1</v>
      </c>
      <c r="AB37" s="1">
        <f>SUM(W37:AA37)</f>
        <v>1</v>
      </c>
      <c r="AC37" s="1">
        <f>_xlfn.RANK.AVG(AB37,$AB$3:$AB$45)</f>
        <v>33.5</v>
      </c>
    </row>
    <row r="38" spans="1:29" x14ac:dyDescent="0.2">
      <c r="A38" s="2" t="s">
        <v>7</v>
      </c>
      <c r="B38" s="3">
        <v>243</v>
      </c>
      <c r="C38" s="3">
        <v>288</v>
      </c>
      <c r="D38" s="3">
        <v>347</v>
      </c>
      <c r="E38" s="3">
        <v>350</v>
      </c>
      <c r="F38" s="3">
        <v>370</v>
      </c>
      <c r="G38" s="3">
        <v>1598</v>
      </c>
      <c r="H38" s="4">
        <f>AVERAGE(B38:F38)</f>
        <v>319.60000000000002</v>
      </c>
      <c r="I38" s="3">
        <v>40989</v>
      </c>
      <c r="J38" s="5">
        <f>(H38/I38)*1000</f>
        <v>7.7972138866525169</v>
      </c>
      <c r="K38" s="1">
        <f>_xlfn.RANK.AVG(J38,$J$3:$J$45)</f>
        <v>36</v>
      </c>
      <c r="M38" s="9" t="s">
        <v>33</v>
      </c>
      <c r="N38" s="1">
        <v>0</v>
      </c>
      <c r="O38" s="1">
        <v>0</v>
      </c>
      <c r="P38" s="1">
        <v>0</v>
      </c>
      <c r="Q38" s="1">
        <v>0</v>
      </c>
      <c r="R38" s="1">
        <v>1</v>
      </c>
      <c r="S38" s="8">
        <f>SUM(N38:R38)</f>
        <v>1</v>
      </c>
      <c r="T38" s="1">
        <f>_xlfn.RANK.AVG(S38,$S$3:$S$45)</f>
        <v>34</v>
      </c>
      <c r="V38" s="8" t="s">
        <v>41</v>
      </c>
      <c r="W38" s="1">
        <v>0</v>
      </c>
      <c r="X38" s="1">
        <v>0</v>
      </c>
      <c r="Y38" s="1">
        <v>0</v>
      </c>
      <c r="Z38" s="1">
        <v>1</v>
      </c>
      <c r="AA38" s="1">
        <v>0</v>
      </c>
      <c r="AB38" s="1">
        <f>SUM(W38:AA38)</f>
        <v>1</v>
      </c>
      <c r="AC38" s="1">
        <f>_xlfn.RANK.AVG(AB38,$AB$3:$AB$45)</f>
        <v>33.5</v>
      </c>
    </row>
    <row r="39" spans="1:29" x14ac:dyDescent="0.2">
      <c r="A39" s="2" t="s">
        <v>28</v>
      </c>
      <c r="B39" s="3">
        <v>2</v>
      </c>
      <c r="C39" s="3">
        <v>4</v>
      </c>
      <c r="D39" s="3">
        <v>2</v>
      </c>
      <c r="E39" s="3"/>
      <c r="F39" s="3">
        <v>4</v>
      </c>
      <c r="G39" s="3">
        <v>12</v>
      </c>
      <c r="H39" s="4">
        <f>AVERAGE(B39:F39)</f>
        <v>3</v>
      </c>
      <c r="I39" s="3">
        <v>397</v>
      </c>
      <c r="J39" s="5">
        <f>(H39/I39)*1000</f>
        <v>7.5566750629722916</v>
      </c>
      <c r="K39" s="1">
        <f>_xlfn.RANK.AVG(J39,$J$3:$J$45)</f>
        <v>37</v>
      </c>
      <c r="M39" s="9" t="s">
        <v>34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  <c r="S39" s="8">
        <f>SUM(N39:R39)</f>
        <v>1</v>
      </c>
      <c r="T39" s="1">
        <f>_xlfn.RANK.AVG(S39,$S$3:$S$45)</f>
        <v>34</v>
      </c>
      <c r="V39" s="8" t="s">
        <v>12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f>SUM(W39:AA39)</f>
        <v>0</v>
      </c>
      <c r="AC39" s="1">
        <f>_xlfn.RANK.AVG(AB39,$AB$3:$AB$45)</f>
        <v>40</v>
      </c>
    </row>
    <row r="40" spans="1:29" x14ac:dyDescent="0.2">
      <c r="A40" s="2" t="s">
        <v>46</v>
      </c>
      <c r="B40" s="3">
        <v>10</v>
      </c>
      <c r="C40" s="3">
        <v>12</v>
      </c>
      <c r="D40" s="3">
        <v>5</v>
      </c>
      <c r="E40" s="3">
        <v>4</v>
      </c>
      <c r="F40" s="3">
        <v>9</v>
      </c>
      <c r="G40" s="3">
        <v>40</v>
      </c>
      <c r="H40" s="4">
        <f>AVERAGE(B40:F40)</f>
        <v>8</v>
      </c>
      <c r="I40" s="3">
        <v>1181</v>
      </c>
      <c r="J40" s="5">
        <f>(H40/I40)*1000</f>
        <v>6.7739204064352245</v>
      </c>
      <c r="K40" s="1">
        <f>_xlfn.RANK.AVG(J40,$J$3:$J$45)</f>
        <v>38</v>
      </c>
      <c r="M40" s="9" t="s">
        <v>35</v>
      </c>
      <c r="N40" s="1">
        <v>0</v>
      </c>
      <c r="O40" s="1">
        <v>0</v>
      </c>
      <c r="P40" s="1">
        <v>0</v>
      </c>
      <c r="Q40" s="1">
        <v>0</v>
      </c>
      <c r="R40" s="1">
        <v>1</v>
      </c>
      <c r="S40" s="8">
        <f>SUM(N40:R40)</f>
        <v>1</v>
      </c>
      <c r="T40" s="1">
        <f>_xlfn.RANK.AVG(S40,$S$3:$S$45)</f>
        <v>34</v>
      </c>
      <c r="V40" s="8" t="s">
        <v>19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f>SUM(W40:AA40)</f>
        <v>0</v>
      </c>
      <c r="AC40" s="1">
        <f>_xlfn.RANK.AVG(AB40,$AB$3:$AB$45)</f>
        <v>40</v>
      </c>
    </row>
    <row r="41" spans="1:29" x14ac:dyDescent="0.2">
      <c r="A41" s="2" t="s">
        <v>41</v>
      </c>
      <c r="B41" s="3">
        <v>3</v>
      </c>
      <c r="C41" s="3">
        <v>12</v>
      </c>
      <c r="D41" s="3">
        <v>7</v>
      </c>
      <c r="E41" s="3">
        <v>7</v>
      </c>
      <c r="F41" s="3">
        <v>6</v>
      </c>
      <c r="G41" s="3">
        <v>35</v>
      </c>
      <c r="H41" s="4">
        <f>AVERAGE(B41:F41)</f>
        <v>7</v>
      </c>
      <c r="I41" s="3">
        <v>1828</v>
      </c>
      <c r="J41" s="5">
        <f>(H41/I41)*1000</f>
        <v>3.8293216630196936</v>
      </c>
      <c r="K41" s="1">
        <f>_xlfn.RANK.AVG(J41,$J$3:$J$45)</f>
        <v>39</v>
      </c>
      <c r="M41" s="8" t="s">
        <v>11</v>
      </c>
      <c r="N41" s="10">
        <v>0</v>
      </c>
      <c r="O41" s="1">
        <v>0</v>
      </c>
      <c r="P41" s="1">
        <v>0</v>
      </c>
      <c r="Q41" s="1">
        <v>0</v>
      </c>
      <c r="R41" s="1">
        <v>0</v>
      </c>
      <c r="S41" s="8">
        <f>SUM(N41:R41)</f>
        <v>0</v>
      </c>
      <c r="T41" s="1">
        <f>_xlfn.RANK.AVG(S41,$S$3:$S$45)</f>
        <v>41</v>
      </c>
      <c r="V41" s="8" t="s">
        <v>28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f>SUM(W41:AA41)</f>
        <v>0</v>
      </c>
      <c r="AC41" s="1">
        <f>_xlfn.RANK.AVG(AB41,$AB$3:$AB$45)</f>
        <v>40</v>
      </c>
    </row>
    <row r="42" spans="1:29" x14ac:dyDescent="0.2">
      <c r="A42" s="2" t="s">
        <v>19</v>
      </c>
      <c r="B42" s="3">
        <v>4</v>
      </c>
      <c r="C42" s="3">
        <v>6</v>
      </c>
      <c r="D42" s="3">
        <v>5</v>
      </c>
      <c r="E42" s="3">
        <v>3</v>
      </c>
      <c r="F42" s="3">
        <v>7</v>
      </c>
      <c r="G42" s="3">
        <v>25</v>
      </c>
      <c r="H42" s="4">
        <f>AVERAGE(B42:F42)</f>
        <v>5</v>
      </c>
      <c r="I42" s="3">
        <v>1540</v>
      </c>
      <c r="J42" s="5">
        <f>(H42/I42)*1000</f>
        <v>3.2467532467532472</v>
      </c>
      <c r="K42" s="1">
        <f>_xlfn.RANK.AVG(J42,$J$3:$J$45)</f>
        <v>40</v>
      </c>
      <c r="M42" s="8" t="s">
        <v>14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8">
        <f>SUM(N42:R42)</f>
        <v>0</v>
      </c>
      <c r="T42" s="1">
        <f>_xlfn.RANK.AVG(S42,$S$3:$S$45)</f>
        <v>41</v>
      </c>
      <c r="V42" s="8" t="s">
        <v>30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f>SUM(W42:AA42)</f>
        <v>0</v>
      </c>
      <c r="AC42" s="1">
        <f>_xlfn.RANK.AVG(AB42,$AB$3:$AB$45)</f>
        <v>40</v>
      </c>
    </row>
    <row r="43" spans="1:29" x14ac:dyDescent="0.2">
      <c r="A43" s="2" t="s">
        <v>29</v>
      </c>
      <c r="B43" s="3">
        <v>23</v>
      </c>
      <c r="C43" s="3">
        <v>31</v>
      </c>
      <c r="D43" s="3">
        <v>26</v>
      </c>
      <c r="E43" s="3">
        <v>21</v>
      </c>
      <c r="F43" s="3">
        <v>25</v>
      </c>
      <c r="G43" s="3">
        <v>126</v>
      </c>
      <c r="H43" s="4">
        <f>AVERAGE(B43:F43)</f>
        <v>25.2</v>
      </c>
      <c r="I43" s="3">
        <v>8164</v>
      </c>
      <c r="J43" s="5">
        <f>(H43/I43)*1000</f>
        <v>3.0867221950024497</v>
      </c>
      <c r="K43" s="1">
        <f>_xlfn.RANK.AVG(J43,$J$3:$J$45)</f>
        <v>41</v>
      </c>
      <c r="M43" s="8" t="s">
        <v>37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8">
        <f>SUM(N43:R43)</f>
        <v>0</v>
      </c>
      <c r="T43" s="1">
        <f>_xlfn.RANK.AVG(S43,$S$3:$S$45)</f>
        <v>41</v>
      </c>
      <c r="V43" s="8" t="s">
        <v>33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f>SUM(W43:AA43)</f>
        <v>0</v>
      </c>
      <c r="AC43" s="1">
        <f>_xlfn.RANK.AVG(AB43,$AB$3:$AB$45)</f>
        <v>40</v>
      </c>
    </row>
    <row r="44" spans="1:29" x14ac:dyDescent="0.2">
      <c r="A44" s="2" t="s">
        <v>40</v>
      </c>
      <c r="B44" s="3"/>
      <c r="C44" s="3"/>
      <c r="D44" s="3">
        <v>2</v>
      </c>
      <c r="E44" s="3">
        <v>1</v>
      </c>
      <c r="F44" s="3">
        <v>1</v>
      </c>
      <c r="G44" s="3">
        <v>4</v>
      </c>
      <c r="H44" s="4">
        <f>AVERAGE(B44:F44)</f>
        <v>1.3333333333333333</v>
      </c>
      <c r="I44" s="3">
        <v>474</v>
      </c>
      <c r="J44" s="5">
        <f>(H44/I44)*1000</f>
        <v>2.8129395218002813</v>
      </c>
      <c r="K44" s="1">
        <f>_xlfn.RANK.AVG(J44,$J$3:$J$45)</f>
        <v>42</v>
      </c>
      <c r="M44" s="9" t="s">
        <v>40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8">
        <f>SUM(N44:R44)</f>
        <v>0</v>
      </c>
      <c r="T44" s="1">
        <f>_xlfn.RANK.AVG(S44,$S$3:$S$45)</f>
        <v>41</v>
      </c>
      <c r="V44" s="8" t="s">
        <v>34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f>SUM(W44:AA44)</f>
        <v>0</v>
      </c>
      <c r="AC44" s="1">
        <f>_xlfn.RANK.AVG(AB44,$AB$3:$AB$45)</f>
        <v>40</v>
      </c>
    </row>
    <row r="45" spans="1:29" x14ac:dyDescent="0.2">
      <c r="A45" s="2" t="s">
        <v>23</v>
      </c>
      <c r="B45" s="3">
        <v>7</v>
      </c>
      <c r="C45" s="3">
        <v>4</v>
      </c>
      <c r="D45" s="3">
        <v>7</v>
      </c>
      <c r="E45" s="3">
        <v>9</v>
      </c>
      <c r="F45" s="3">
        <v>6</v>
      </c>
      <c r="G45" s="3">
        <v>33</v>
      </c>
      <c r="H45" s="4">
        <f>AVERAGE(B45:F45)</f>
        <v>6.6</v>
      </c>
      <c r="I45" s="3">
        <v>2581</v>
      </c>
      <c r="J45" s="5">
        <f>(H45/I45)*1000</f>
        <v>2.5571483920960865</v>
      </c>
      <c r="K45" s="1">
        <f>_xlfn.RANK.AVG(J45,$J$3:$J$45)</f>
        <v>43</v>
      </c>
      <c r="M45" s="9" t="s">
        <v>46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8">
        <f>SUM(N45:R45)</f>
        <v>0</v>
      </c>
      <c r="T45" s="1">
        <f>_xlfn.RANK.AVG(S45,$S$3:$S$45)</f>
        <v>41</v>
      </c>
      <c r="V45" s="8" t="s">
        <v>40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f>SUM(W45:AA45)</f>
        <v>0</v>
      </c>
      <c r="AC45" s="1">
        <f>_xlfn.RANK.AVG(AB45,$AB$3:$AB$45)</f>
        <v>40</v>
      </c>
    </row>
    <row r="46" spans="1:29" x14ac:dyDescent="0.2">
      <c r="A46" s="19" t="s">
        <v>1</v>
      </c>
      <c r="B46" s="19">
        <f>SUM(B3:B45)</f>
        <v>11731</v>
      </c>
      <c r="C46" s="19">
        <f>SUM(C3:C45)</f>
        <v>14235</v>
      </c>
      <c r="D46" s="19">
        <f>SUM(D3:D45)</f>
        <v>14451</v>
      </c>
      <c r="E46" s="19">
        <f>SUM(E3:E45)</f>
        <v>14682</v>
      </c>
      <c r="F46" s="19">
        <f>SUM(F3:F45)</f>
        <v>12259</v>
      </c>
      <c r="G46" s="19">
        <f>SUM(G3:G45)</f>
        <v>67358</v>
      </c>
      <c r="H46" s="20">
        <f>AVERAGE(B46:F46)</f>
        <v>13471.6</v>
      </c>
      <c r="I46" s="19"/>
      <c r="J46" s="19"/>
      <c r="K46" s="19"/>
      <c r="L46" s="15"/>
      <c r="M46" s="19" t="s">
        <v>1</v>
      </c>
      <c r="N46" s="19">
        <f>SUM(N3:N45)</f>
        <v>47</v>
      </c>
      <c r="O46" s="19">
        <f>SUM(O3:O45)</f>
        <v>58</v>
      </c>
      <c r="P46" s="19">
        <f>SUM(P3:P45)</f>
        <v>61</v>
      </c>
      <c r="Q46" s="19">
        <f>SUM(Q3:Q45)</f>
        <v>48</v>
      </c>
      <c r="R46" s="19">
        <f>SUM(R3:R45)</f>
        <v>48</v>
      </c>
      <c r="S46" s="19">
        <f>SUM(S3:S45)</f>
        <v>262</v>
      </c>
      <c r="T46" s="19"/>
      <c r="U46" s="15"/>
      <c r="V46" s="19" t="s">
        <v>1</v>
      </c>
      <c r="W46" s="19">
        <f>SUM(W3:W45)</f>
        <v>296</v>
      </c>
      <c r="X46" s="19">
        <f>SUM(X3:X45)</f>
        <v>338</v>
      </c>
      <c r="Y46" s="19">
        <f>SUM(Y3:Y45)</f>
        <v>336</v>
      </c>
      <c r="Z46" s="19">
        <f>SUM(Z3:Z45)</f>
        <v>362</v>
      </c>
      <c r="AA46" s="19">
        <f>SUM(AA3:AA45)</f>
        <v>326</v>
      </c>
      <c r="AB46" s="19">
        <f>SUM(AB3:AB45)</f>
        <v>1658</v>
      </c>
      <c r="AC46" s="19"/>
    </row>
    <row r="51" spans="2:3" x14ac:dyDescent="0.2">
      <c r="B51" s="3"/>
    </row>
    <row r="52" spans="2:3" x14ac:dyDescent="0.2">
      <c r="C52" s="2"/>
    </row>
    <row r="53" spans="2:3" x14ac:dyDescent="0.2">
      <c r="C53" s="2"/>
    </row>
    <row r="54" spans="2:3" x14ac:dyDescent="0.2">
      <c r="C54" s="2"/>
    </row>
    <row r="55" spans="2:3" x14ac:dyDescent="0.2">
      <c r="C55" s="2"/>
    </row>
    <row r="56" spans="2:3" x14ac:dyDescent="0.2">
      <c r="C56" s="2"/>
    </row>
    <row r="58" spans="2:3" x14ac:dyDescent="0.2">
      <c r="C58" s="2"/>
    </row>
  </sheetData>
  <sortState xmlns:xlrd2="http://schemas.microsoft.com/office/spreadsheetml/2017/richdata2" ref="V3:AC45">
    <sortCondition ref="V2:V45"/>
  </sortState>
  <mergeCells count="3">
    <mergeCell ref="A1:J1"/>
    <mergeCell ref="M1:S1"/>
    <mergeCell ref="V1:AC1"/>
  </mergeCells>
  <pageMargins left="0.7" right="0.7" top="0.75" bottom="0.75" header="0.3" footer="0.3"/>
  <extLst>
    <ext xmlns:x15="http://schemas.microsoft.com/office/spreadsheetml/2010/11/main" uri="{F7C9EE02-42E1-4005-9D12-6889AFFD525C}">
      <x15:webExtensions xmlns:xm="http://schemas.microsoft.com/office/excel/2006/main">
        <x15:webExtension appRef="{0F32B4DC-DD16-4271-8A0D-2EDD216ED2AF}">
          <xm:f>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AC09-8FA1-4AB0-9A2A-D684D76B0478}">
  <dimension ref="A1:AC53"/>
  <sheetViews>
    <sheetView topLeftCell="A3" workbookViewId="0">
      <selection activeCell="G52" sqref="G52"/>
    </sheetView>
  </sheetViews>
  <sheetFormatPr defaultRowHeight="15" x14ac:dyDescent="0.25"/>
  <cols>
    <col min="1" max="1" width="17.42578125" style="1" customWidth="1"/>
    <col min="2" max="2" width="10.28515625" style="1" customWidth="1"/>
    <col min="3" max="3" width="9.28515625" style="1" customWidth="1"/>
    <col min="4" max="4" width="8.7109375" style="1" customWidth="1"/>
    <col min="5" max="6" width="9.140625" style="1"/>
    <col min="7" max="7" width="7.85546875" style="1" customWidth="1"/>
    <col min="8" max="8" width="9.140625" style="1"/>
    <col min="9" max="9" width="12.28515625" style="1" customWidth="1"/>
    <col min="10" max="10" width="17" style="1" customWidth="1"/>
    <col min="11" max="12" width="9.140625" style="1"/>
    <col min="13" max="13" width="17.42578125" style="1" customWidth="1"/>
    <col min="14" max="19" width="9.140625" style="1"/>
    <col min="20" max="20" width="8.7109375" style="1" customWidth="1"/>
    <col min="21" max="21" width="9.140625" style="1"/>
    <col min="22" max="22" width="16.5703125" style="1" customWidth="1"/>
    <col min="23" max="23" width="7.140625" style="1" customWidth="1"/>
    <col min="24" max="29" width="9.140625" style="1"/>
  </cols>
  <sheetData>
    <row r="1" spans="1:29" x14ac:dyDescent="0.25">
      <c r="A1" s="14" t="s">
        <v>48</v>
      </c>
      <c r="B1" s="14"/>
      <c r="C1" s="14"/>
      <c r="D1" s="14"/>
      <c r="E1" s="14"/>
      <c r="F1" s="14"/>
      <c r="G1" s="14"/>
      <c r="H1" s="14"/>
      <c r="I1" s="14"/>
      <c r="J1" s="14"/>
      <c r="K1" s="8"/>
      <c r="L1" s="8"/>
      <c r="M1" s="14" t="s">
        <v>3</v>
      </c>
      <c r="N1" s="14"/>
      <c r="O1" s="14"/>
      <c r="P1" s="14"/>
      <c r="Q1" s="14"/>
      <c r="R1" s="14"/>
      <c r="S1" s="14"/>
      <c r="T1" s="8"/>
      <c r="U1" s="8"/>
      <c r="V1" s="14" t="s">
        <v>50</v>
      </c>
      <c r="W1" s="14"/>
      <c r="X1" s="14"/>
      <c r="Y1" s="14"/>
      <c r="Z1" s="14"/>
      <c r="AA1" s="14"/>
      <c r="AB1" s="14"/>
      <c r="AC1" s="14"/>
    </row>
    <row r="2" spans="1:29" ht="72" x14ac:dyDescent="0.25">
      <c r="A2" s="6" t="s">
        <v>51</v>
      </c>
      <c r="B2" s="6">
        <v>2020</v>
      </c>
      <c r="C2" s="6">
        <v>2021</v>
      </c>
      <c r="D2" s="6">
        <v>2022</v>
      </c>
      <c r="E2" s="6">
        <v>2023</v>
      </c>
      <c r="F2" s="6">
        <v>2024</v>
      </c>
      <c r="G2" s="6" t="s">
        <v>1</v>
      </c>
      <c r="H2" s="7" t="s">
        <v>4</v>
      </c>
      <c r="I2" s="7" t="s">
        <v>5</v>
      </c>
      <c r="J2" s="7" t="s">
        <v>47</v>
      </c>
      <c r="K2" s="12" t="s">
        <v>49</v>
      </c>
      <c r="M2" s="11" t="s">
        <v>51</v>
      </c>
      <c r="N2" s="11">
        <v>2020</v>
      </c>
      <c r="O2" s="11">
        <v>2021</v>
      </c>
      <c r="P2" s="11">
        <v>2022</v>
      </c>
      <c r="Q2" s="11">
        <v>2023</v>
      </c>
      <c r="R2" s="11">
        <v>2024</v>
      </c>
      <c r="S2" s="11" t="s">
        <v>1</v>
      </c>
      <c r="T2" s="12" t="s">
        <v>49</v>
      </c>
      <c r="V2" s="11" t="s">
        <v>51</v>
      </c>
      <c r="W2" s="11">
        <v>2020</v>
      </c>
      <c r="X2" s="11">
        <v>2021</v>
      </c>
      <c r="Y2" s="11">
        <v>2022</v>
      </c>
      <c r="Z2" s="11">
        <v>2023</v>
      </c>
      <c r="AA2" s="11">
        <v>2024</v>
      </c>
      <c r="AB2" s="11" t="s">
        <v>1</v>
      </c>
      <c r="AC2" s="12" t="s">
        <v>49</v>
      </c>
    </row>
    <row r="3" spans="1:29" x14ac:dyDescent="0.25">
      <c r="A3" s="2" t="s">
        <v>20</v>
      </c>
      <c r="B3" s="3">
        <v>35</v>
      </c>
      <c r="C3" s="3">
        <v>45</v>
      </c>
      <c r="D3" s="3">
        <v>46</v>
      </c>
      <c r="E3" s="3">
        <v>60</v>
      </c>
      <c r="F3" s="3">
        <v>46</v>
      </c>
      <c r="G3" s="3">
        <v>232</v>
      </c>
      <c r="H3" s="4">
        <f t="shared" ref="H3:H41" si="0">AVERAGE(B3:F3)</f>
        <v>46.4</v>
      </c>
      <c r="I3" s="3">
        <v>5284</v>
      </c>
      <c r="J3" s="5">
        <f t="shared" ref="J3:J40" si="1">(H3/I3)*1000</f>
        <v>8.7812263436790303</v>
      </c>
      <c r="K3" s="1">
        <f t="shared" ref="K3:K40" si="2">_xlfn.RANK.AVG(J3,$J$3:$J$40)</f>
        <v>1</v>
      </c>
      <c r="M3" s="9" t="s">
        <v>2</v>
      </c>
      <c r="N3" s="1">
        <v>4</v>
      </c>
      <c r="O3" s="1">
        <v>5</v>
      </c>
      <c r="P3" s="1">
        <v>3</v>
      </c>
      <c r="Q3" s="1">
        <v>1</v>
      </c>
      <c r="R3" s="1">
        <v>2</v>
      </c>
      <c r="S3" s="8">
        <f t="shared" ref="S3:S40" si="3">SUM(N3:R3)</f>
        <v>15</v>
      </c>
      <c r="T3" s="13">
        <f t="shared" ref="T3:T40" si="4">_xlfn.RANK.AVG(S3,$S$3:$S$40)</f>
        <v>1</v>
      </c>
      <c r="V3" s="8" t="s">
        <v>2</v>
      </c>
      <c r="W3" s="1">
        <v>18</v>
      </c>
      <c r="X3" s="1">
        <v>15</v>
      </c>
      <c r="Y3" s="1">
        <v>21</v>
      </c>
      <c r="Z3" s="1">
        <v>11</v>
      </c>
      <c r="AA3" s="1">
        <v>21</v>
      </c>
      <c r="AB3" s="1">
        <f t="shared" ref="AB3:AB40" si="5">SUM(W3:AA3)</f>
        <v>86</v>
      </c>
      <c r="AC3" s="1">
        <f t="shared" ref="AC3:AC40" si="6">_xlfn.RANK.AVG(AB3,$AB$3:$AB$40)</f>
        <v>1</v>
      </c>
    </row>
    <row r="4" spans="1:29" x14ac:dyDescent="0.25">
      <c r="A4" s="2" t="s">
        <v>18</v>
      </c>
      <c r="B4" s="3">
        <v>29</v>
      </c>
      <c r="C4" s="3">
        <v>31</v>
      </c>
      <c r="D4" s="3">
        <v>60</v>
      </c>
      <c r="E4" s="3">
        <v>57</v>
      </c>
      <c r="F4" s="3">
        <v>52</v>
      </c>
      <c r="G4" s="3">
        <v>229</v>
      </c>
      <c r="H4" s="4">
        <f t="shared" si="0"/>
        <v>45.8</v>
      </c>
      <c r="I4" s="3">
        <v>6064</v>
      </c>
      <c r="J4" s="5">
        <f t="shared" si="1"/>
        <v>7.5527704485488121</v>
      </c>
      <c r="K4" s="1">
        <f t="shared" si="2"/>
        <v>2</v>
      </c>
      <c r="M4" s="9" t="s">
        <v>6</v>
      </c>
      <c r="N4" s="1">
        <v>2</v>
      </c>
      <c r="O4" s="1">
        <v>3</v>
      </c>
      <c r="P4" s="1">
        <v>2</v>
      </c>
      <c r="Q4" s="1">
        <v>1</v>
      </c>
      <c r="R4" s="1">
        <v>1</v>
      </c>
      <c r="S4" s="8">
        <f t="shared" si="3"/>
        <v>9</v>
      </c>
      <c r="T4" s="13">
        <f t="shared" si="4"/>
        <v>2.5</v>
      </c>
      <c r="V4" s="15" t="s">
        <v>31</v>
      </c>
      <c r="W4" s="17">
        <v>13</v>
      </c>
      <c r="X4" s="17">
        <v>12</v>
      </c>
      <c r="Y4" s="17">
        <v>15</v>
      </c>
      <c r="Z4" s="17">
        <v>21</v>
      </c>
      <c r="AA4" s="17">
        <v>24</v>
      </c>
      <c r="AB4" s="17">
        <f t="shared" si="5"/>
        <v>85</v>
      </c>
      <c r="AC4" s="17">
        <f t="shared" si="6"/>
        <v>2</v>
      </c>
    </row>
    <row r="5" spans="1:29" x14ac:dyDescent="0.25">
      <c r="A5" s="2" t="s">
        <v>2</v>
      </c>
      <c r="B5" s="3">
        <v>146</v>
      </c>
      <c r="C5" s="3">
        <v>190</v>
      </c>
      <c r="D5" s="3">
        <v>184</v>
      </c>
      <c r="E5" s="3">
        <v>140</v>
      </c>
      <c r="F5" s="3">
        <v>219</v>
      </c>
      <c r="G5" s="3">
        <v>879</v>
      </c>
      <c r="H5" s="4">
        <f t="shared" si="0"/>
        <v>175.8</v>
      </c>
      <c r="I5" s="3">
        <v>29028</v>
      </c>
      <c r="J5" s="5">
        <f t="shared" si="1"/>
        <v>6.0562215791649452</v>
      </c>
      <c r="K5" s="1">
        <f t="shared" si="2"/>
        <v>3</v>
      </c>
      <c r="M5" s="9" t="s">
        <v>27</v>
      </c>
      <c r="N5" s="1">
        <v>0</v>
      </c>
      <c r="O5" s="1">
        <v>3</v>
      </c>
      <c r="P5" s="1">
        <v>1</v>
      </c>
      <c r="Q5" s="1">
        <v>2</v>
      </c>
      <c r="R5" s="1">
        <v>3</v>
      </c>
      <c r="S5" s="8">
        <f t="shared" si="3"/>
        <v>9</v>
      </c>
      <c r="T5" s="13">
        <f t="shared" si="4"/>
        <v>2.5</v>
      </c>
      <c r="V5" s="8" t="s">
        <v>7</v>
      </c>
      <c r="W5" s="1">
        <v>8</v>
      </c>
      <c r="X5" s="1">
        <v>13</v>
      </c>
      <c r="Y5" s="1">
        <v>9</v>
      </c>
      <c r="Z5" s="1">
        <v>11</v>
      </c>
      <c r="AA5" s="1">
        <v>20</v>
      </c>
      <c r="AB5" s="1">
        <f t="shared" si="5"/>
        <v>61</v>
      </c>
      <c r="AC5" s="1">
        <f t="shared" si="6"/>
        <v>3</v>
      </c>
    </row>
    <row r="6" spans="1:29" x14ac:dyDescent="0.25">
      <c r="A6" s="2" t="s">
        <v>34</v>
      </c>
      <c r="B6" s="3"/>
      <c r="C6" s="3"/>
      <c r="D6" s="3">
        <v>1</v>
      </c>
      <c r="E6" s="3">
        <v>4</v>
      </c>
      <c r="F6" s="3">
        <v>4</v>
      </c>
      <c r="G6" s="3">
        <v>9</v>
      </c>
      <c r="H6" s="4">
        <f t="shared" si="0"/>
        <v>3</v>
      </c>
      <c r="I6" s="3">
        <v>649</v>
      </c>
      <c r="J6" s="5">
        <f t="shared" si="1"/>
        <v>4.6224961479198772</v>
      </c>
      <c r="K6" s="1">
        <f t="shared" si="2"/>
        <v>4</v>
      </c>
      <c r="M6" s="9" t="s">
        <v>44</v>
      </c>
      <c r="N6" s="1">
        <v>1</v>
      </c>
      <c r="O6" s="1">
        <v>2</v>
      </c>
      <c r="P6" s="1">
        <v>3</v>
      </c>
      <c r="Q6" s="1">
        <v>0</v>
      </c>
      <c r="R6" s="1">
        <v>2</v>
      </c>
      <c r="S6" s="8">
        <f t="shared" si="3"/>
        <v>8</v>
      </c>
      <c r="T6" s="13">
        <f t="shared" si="4"/>
        <v>4</v>
      </c>
      <c r="V6" s="8" t="s">
        <v>6</v>
      </c>
      <c r="W6" s="1">
        <v>5</v>
      </c>
      <c r="X6" s="1">
        <v>4</v>
      </c>
      <c r="Y6" s="1">
        <v>5</v>
      </c>
      <c r="Z6" s="1">
        <v>6</v>
      </c>
      <c r="AA6" s="1">
        <v>12</v>
      </c>
      <c r="AB6" s="1">
        <f t="shared" si="5"/>
        <v>32</v>
      </c>
      <c r="AC6" s="1">
        <f t="shared" si="6"/>
        <v>4</v>
      </c>
    </row>
    <row r="7" spans="1:29" x14ac:dyDescent="0.25">
      <c r="A7" s="2" t="s">
        <v>30</v>
      </c>
      <c r="B7" s="3">
        <v>5</v>
      </c>
      <c r="C7" s="3">
        <v>5</v>
      </c>
      <c r="D7" s="3">
        <v>3</v>
      </c>
      <c r="E7" s="3">
        <v>3</v>
      </c>
      <c r="F7" s="3">
        <v>2</v>
      </c>
      <c r="G7" s="3">
        <v>18</v>
      </c>
      <c r="H7" s="4">
        <f t="shared" si="0"/>
        <v>3.6</v>
      </c>
      <c r="I7" s="3">
        <v>837</v>
      </c>
      <c r="J7" s="5">
        <f t="shared" si="1"/>
        <v>4.301075268817204</v>
      </c>
      <c r="K7" s="1">
        <f t="shared" si="2"/>
        <v>5</v>
      </c>
      <c r="M7" s="24" t="s">
        <v>31</v>
      </c>
      <c r="N7" s="17">
        <v>1</v>
      </c>
      <c r="O7" s="17">
        <v>1</v>
      </c>
      <c r="P7" s="17">
        <v>1</v>
      </c>
      <c r="Q7" s="17">
        <v>1</v>
      </c>
      <c r="R7" s="17">
        <v>2</v>
      </c>
      <c r="S7" s="15">
        <f t="shared" si="3"/>
        <v>6</v>
      </c>
      <c r="T7" s="25">
        <f t="shared" si="4"/>
        <v>5</v>
      </c>
      <c r="V7" s="8" t="s">
        <v>15</v>
      </c>
      <c r="W7" s="1">
        <v>3</v>
      </c>
      <c r="X7" s="1">
        <v>4</v>
      </c>
      <c r="Y7" s="1">
        <v>6</v>
      </c>
      <c r="Z7" s="1">
        <v>4</v>
      </c>
      <c r="AA7" s="1">
        <v>10</v>
      </c>
      <c r="AB7" s="1">
        <f t="shared" si="5"/>
        <v>27</v>
      </c>
      <c r="AC7" s="1">
        <f t="shared" si="6"/>
        <v>5</v>
      </c>
    </row>
    <row r="8" spans="1:29" x14ac:dyDescent="0.25">
      <c r="A8" s="2" t="s">
        <v>32</v>
      </c>
      <c r="B8" s="3">
        <v>1</v>
      </c>
      <c r="C8" s="3">
        <v>76</v>
      </c>
      <c r="D8" s="3">
        <v>36</v>
      </c>
      <c r="E8" s="3">
        <v>83</v>
      </c>
      <c r="F8" s="3">
        <v>68</v>
      </c>
      <c r="G8" s="3">
        <v>264</v>
      </c>
      <c r="H8" s="4">
        <f t="shared" si="0"/>
        <v>52.8</v>
      </c>
      <c r="I8" s="3">
        <v>12388</v>
      </c>
      <c r="J8" s="5">
        <f t="shared" si="1"/>
        <v>4.2621892153697125</v>
      </c>
      <c r="K8" s="1">
        <f t="shared" si="2"/>
        <v>6</v>
      </c>
      <c r="M8" s="9" t="s">
        <v>8</v>
      </c>
      <c r="N8" s="1">
        <v>0</v>
      </c>
      <c r="O8" s="1">
        <v>2</v>
      </c>
      <c r="P8" s="1">
        <v>0</v>
      </c>
      <c r="Q8" s="1">
        <v>2</v>
      </c>
      <c r="R8" s="1">
        <v>1</v>
      </c>
      <c r="S8" s="8">
        <f t="shared" si="3"/>
        <v>5</v>
      </c>
      <c r="T8" s="13">
        <f t="shared" si="4"/>
        <v>7.5</v>
      </c>
      <c r="V8" s="8" t="s">
        <v>16</v>
      </c>
      <c r="W8" s="1">
        <v>4</v>
      </c>
      <c r="X8" s="1">
        <v>6</v>
      </c>
      <c r="Y8" s="1">
        <v>10</v>
      </c>
      <c r="Z8" s="1">
        <v>5</v>
      </c>
      <c r="AA8" s="1">
        <v>1</v>
      </c>
      <c r="AB8" s="1">
        <f t="shared" si="5"/>
        <v>26</v>
      </c>
      <c r="AC8" s="1">
        <f t="shared" si="6"/>
        <v>6</v>
      </c>
    </row>
    <row r="9" spans="1:29" x14ac:dyDescent="0.25">
      <c r="A9" s="2" t="s">
        <v>43</v>
      </c>
      <c r="B9" s="3">
        <v>9</v>
      </c>
      <c r="C9" s="3">
        <v>9</v>
      </c>
      <c r="D9" s="3">
        <v>4</v>
      </c>
      <c r="E9" s="3">
        <v>3</v>
      </c>
      <c r="F9" s="3">
        <v>8</v>
      </c>
      <c r="G9" s="3">
        <v>33</v>
      </c>
      <c r="H9" s="4">
        <f t="shared" si="0"/>
        <v>6.6</v>
      </c>
      <c r="I9" s="3">
        <v>1629</v>
      </c>
      <c r="J9" s="5">
        <f t="shared" si="1"/>
        <v>4.0515653775322278</v>
      </c>
      <c r="K9" s="1">
        <f t="shared" si="2"/>
        <v>7</v>
      </c>
      <c r="M9" s="9" t="s">
        <v>15</v>
      </c>
      <c r="N9" s="1">
        <v>0</v>
      </c>
      <c r="O9" s="1">
        <v>0</v>
      </c>
      <c r="P9" s="1">
        <v>4</v>
      </c>
      <c r="Q9" s="1">
        <v>1</v>
      </c>
      <c r="R9" s="1">
        <v>0</v>
      </c>
      <c r="S9" s="8">
        <f t="shared" si="3"/>
        <v>5</v>
      </c>
      <c r="T9" s="13">
        <f t="shared" si="4"/>
        <v>7.5</v>
      </c>
      <c r="V9" s="8" t="s">
        <v>27</v>
      </c>
      <c r="W9" s="1">
        <v>2</v>
      </c>
      <c r="X9" s="1">
        <v>1</v>
      </c>
      <c r="Y9" s="1">
        <v>8</v>
      </c>
      <c r="Z9" s="1">
        <v>7</v>
      </c>
      <c r="AA9" s="1">
        <v>5</v>
      </c>
      <c r="AB9" s="1">
        <f t="shared" si="5"/>
        <v>23</v>
      </c>
      <c r="AC9" s="1">
        <f t="shared" si="6"/>
        <v>7</v>
      </c>
    </row>
    <row r="10" spans="1:29" x14ac:dyDescent="0.25">
      <c r="A10" s="2" t="s">
        <v>9</v>
      </c>
      <c r="B10" s="3">
        <v>5</v>
      </c>
      <c r="C10" s="3">
        <v>2</v>
      </c>
      <c r="D10" s="3">
        <v>7</v>
      </c>
      <c r="E10" s="3"/>
      <c r="F10" s="3">
        <v>4</v>
      </c>
      <c r="G10" s="3">
        <v>18</v>
      </c>
      <c r="H10" s="4">
        <f t="shared" si="0"/>
        <v>4.5</v>
      </c>
      <c r="I10" s="3">
        <v>1209</v>
      </c>
      <c r="J10" s="5">
        <f t="shared" si="1"/>
        <v>3.7220843672456576</v>
      </c>
      <c r="K10" s="1">
        <f t="shared" si="2"/>
        <v>8</v>
      </c>
      <c r="M10" s="9" t="s">
        <v>32</v>
      </c>
      <c r="N10" s="1">
        <v>0</v>
      </c>
      <c r="O10" s="1">
        <v>1</v>
      </c>
      <c r="P10" s="1">
        <v>0</v>
      </c>
      <c r="Q10" s="1">
        <v>3</v>
      </c>
      <c r="R10" s="1">
        <v>1</v>
      </c>
      <c r="S10" s="8">
        <f t="shared" si="3"/>
        <v>5</v>
      </c>
      <c r="T10" s="13">
        <f t="shared" si="4"/>
        <v>7.5</v>
      </c>
      <c r="V10" s="8" t="s">
        <v>20</v>
      </c>
      <c r="W10" s="1">
        <v>6</v>
      </c>
      <c r="X10" s="1">
        <v>1</v>
      </c>
      <c r="Y10" s="1">
        <v>4</v>
      </c>
      <c r="Z10" s="1">
        <v>6</v>
      </c>
      <c r="AA10" s="1">
        <v>2</v>
      </c>
      <c r="AB10" s="1">
        <f t="shared" si="5"/>
        <v>19</v>
      </c>
      <c r="AC10" s="1">
        <f t="shared" si="6"/>
        <v>8</v>
      </c>
    </row>
    <row r="11" spans="1:29" x14ac:dyDescent="0.25">
      <c r="A11" s="2" t="s">
        <v>27</v>
      </c>
      <c r="B11" s="3">
        <v>53</v>
      </c>
      <c r="C11" s="3">
        <v>81</v>
      </c>
      <c r="D11" s="3">
        <v>91</v>
      </c>
      <c r="E11" s="3">
        <v>94</v>
      </c>
      <c r="F11" s="3">
        <v>73</v>
      </c>
      <c r="G11" s="3">
        <v>392</v>
      </c>
      <c r="H11" s="4">
        <f t="shared" si="0"/>
        <v>78.400000000000006</v>
      </c>
      <c r="I11" s="3">
        <v>21118</v>
      </c>
      <c r="J11" s="5">
        <f t="shared" si="1"/>
        <v>3.7124727720428075</v>
      </c>
      <c r="K11" s="1">
        <f t="shared" si="2"/>
        <v>9</v>
      </c>
      <c r="M11" s="9" t="s">
        <v>38</v>
      </c>
      <c r="N11" s="1">
        <v>1</v>
      </c>
      <c r="O11" s="1">
        <v>0</v>
      </c>
      <c r="P11" s="1">
        <v>3</v>
      </c>
      <c r="Q11" s="1">
        <v>1</v>
      </c>
      <c r="R11" s="1">
        <v>0</v>
      </c>
      <c r="S11" s="8">
        <f t="shared" si="3"/>
        <v>5</v>
      </c>
      <c r="T11" s="13">
        <f t="shared" si="4"/>
        <v>7.5</v>
      </c>
      <c r="V11" s="8" t="s">
        <v>36</v>
      </c>
      <c r="Y11" s="1">
        <v>3</v>
      </c>
      <c r="Z11" s="1">
        <v>3</v>
      </c>
      <c r="AA11" s="1">
        <v>8</v>
      </c>
      <c r="AB11" s="1">
        <f t="shared" si="5"/>
        <v>14</v>
      </c>
      <c r="AC11" s="1">
        <f t="shared" si="6"/>
        <v>9</v>
      </c>
    </row>
    <row r="12" spans="1:29" x14ac:dyDescent="0.25">
      <c r="A12" s="2" t="s">
        <v>15</v>
      </c>
      <c r="B12" s="3">
        <v>42</v>
      </c>
      <c r="C12" s="3">
        <v>45</v>
      </c>
      <c r="D12" s="3">
        <v>68</v>
      </c>
      <c r="E12" s="3">
        <v>73</v>
      </c>
      <c r="F12" s="3">
        <v>76</v>
      </c>
      <c r="G12" s="3">
        <v>304</v>
      </c>
      <c r="H12" s="4">
        <f t="shared" si="0"/>
        <v>60.8</v>
      </c>
      <c r="I12" s="3">
        <v>16515</v>
      </c>
      <c r="J12" s="5">
        <f t="shared" si="1"/>
        <v>3.6815016651528913</v>
      </c>
      <c r="K12" s="1">
        <f t="shared" si="2"/>
        <v>10</v>
      </c>
      <c r="M12" s="9" t="s">
        <v>7</v>
      </c>
      <c r="N12" s="1">
        <v>1</v>
      </c>
      <c r="O12" s="1">
        <v>0</v>
      </c>
      <c r="P12" s="1">
        <v>3</v>
      </c>
      <c r="Q12" s="1">
        <v>0</v>
      </c>
      <c r="R12" s="1">
        <v>0</v>
      </c>
      <c r="S12" s="8">
        <f t="shared" si="3"/>
        <v>4</v>
      </c>
      <c r="T12" s="13">
        <f t="shared" si="4"/>
        <v>10.5</v>
      </c>
      <c r="V12" s="8" t="s">
        <v>32</v>
      </c>
      <c r="X12" s="1">
        <v>2</v>
      </c>
      <c r="Y12" s="1">
        <v>2</v>
      </c>
      <c r="Z12" s="1">
        <v>6</v>
      </c>
      <c r="AA12" s="1">
        <v>3</v>
      </c>
      <c r="AB12" s="1">
        <f t="shared" si="5"/>
        <v>13</v>
      </c>
      <c r="AC12" s="1">
        <f t="shared" si="6"/>
        <v>10</v>
      </c>
    </row>
    <row r="13" spans="1:29" x14ac:dyDescent="0.25">
      <c r="A13" s="2" t="s">
        <v>17</v>
      </c>
      <c r="B13" s="3">
        <v>2</v>
      </c>
      <c r="C13" s="3">
        <v>1</v>
      </c>
      <c r="D13" s="3">
        <v>6</v>
      </c>
      <c r="E13" s="3">
        <v>4</v>
      </c>
      <c r="F13" s="3">
        <v>4</v>
      </c>
      <c r="G13" s="3">
        <v>17</v>
      </c>
      <c r="H13" s="4">
        <f t="shared" si="0"/>
        <v>3.4</v>
      </c>
      <c r="I13" s="3">
        <v>942</v>
      </c>
      <c r="J13" s="5">
        <f t="shared" si="1"/>
        <v>3.6093418259023355</v>
      </c>
      <c r="K13" s="1">
        <f t="shared" si="2"/>
        <v>11</v>
      </c>
      <c r="M13" s="9" t="s">
        <v>10</v>
      </c>
      <c r="N13" s="1">
        <v>1</v>
      </c>
      <c r="O13" s="1">
        <v>0</v>
      </c>
      <c r="P13" s="1">
        <v>1</v>
      </c>
      <c r="Q13" s="1">
        <v>1</v>
      </c>
      <c r="R13" s="1">
        <v>1</v>
      </c>
      <c r="S13" s="8">
        <f t="shared" si="3"/>
        <v>4</v>
      </c>
      <c r="T13" s="13">
        <f t="shared" si="4"/>
        <v>10.5</v>
      </c>
      <c r="V13" s="8" t="s">
        <v>44</v>
      </c>
      <c r="W13" s="1">
        <v>2</v>
      </c>
      <c r="X13" s="1">
        <v>2</v>
      </c>
      <c r="Y13" s="1">
        <v>2</v>
      </c>
      <c r="Z13" s="1">
        <v>1</v>
      </c>
      <c r="AA13" s="1">
        <v>4</v>
      </c>
      <c r="AB13" s="1">
        <f t="shared" si="5"/>
        <v>11</v>
      </c>
      <c r="AC13" s="1">
        <f t="shared" si="6"/>
        <v>11</v>
      </c>
    </row>
    <row r="14" spans="1:29" x14ac:dyDescent="0.25">
      <c r="A14" s="2" t="s">
        <v>33</v>
      </c>
      <c r="B14" s="3">
        <v>6</v>
      </c>
      <c r="C14" s="3"/>
      <c r="D14" s="3">
        <v>2</v>
      </c>
      <c r="E14" s="3">
        <v>5</v>
      </c>
      <c r="F14" s="3">
        <v>6</v>
      </c>
      <c r="G14" s="3">
        <v>19</v>
      </c>
      <c r="H14" s="4">
        <f t="shared" si="0"/>
        <v>4.75</v>
      </c>
      <c r="I14" s="3">
        <v>1343</v>
      </c>
      <c r="J14" s="5">
        <f t="shared" si="1"/>
        <v>3.536857781087118</v>
      </c>
      <c r="K14" s="1">
        <f t="shared" si="2"/>
        <v>12</v>
      </c>
      <c r="M14" s="9" t="s">
        <v>16</v>
      </c>
      <c r="N14" s="1">
        <v>0</v>
      </c>
      <c r="O14" s="1">
        <v>0</v>
      </c>
      <c r="P14" s="1">
        <v>2</v>
      </c>
      <c r="Q14" s="1">
        <v>1</v>
      </c>
      <c r="R14" s="1">
        <v>0</v>
      </c>
      <c r="S14" s="8">
        <f t="shared" si="3"/>
        <v>3</v>
      </c>
      <c r="T14" s="13">
        <f t="shared" si="4"/>
        <v>13.5</v>
      </c>
      <c r="V14" s="8" t="s">
        <v>26</v>
      </c>
      <c r="W14" s="1">
        <v>1</v>
      </c>
      <c r="X14" s="1">
        <v>1</v>
      </c>
      <c r="Y14" s="1">
        <v>2</v>
      </c>
      <c r="Z14" s="1">
        <v>2</v>
      </c>
      <c r="AA14" s="1">
        <v>4</v>
      </c>
      <c r="AB14" s="1">
        <f t="shared" si="5"/>
        <v>10</v>
      </c>
      <c r="AC14" s="1">
        <f t="shared" si="6"/>
        <v>12</v>
      </c>
    </row>
    <row r="15" spans="1:29" x14ac:dyDescent="0.25">
      <c r="A15" s="2" t="s">
        <v>6</v>
      </c>
      <c r="B15" s="3">
        <v>85</v>
      </c>
      <c r="C15" s="3">
        <v>121</v>
      </c>
      <c r="D15" s="3">
        <v>93</v>
      </c>
      <c r="E15" s="3">
        <v>94</v>
      </c>
      <c r="F15" s="3">
        <v>105</v>
      </c>
      <c r="G15" s="3">
        <v>498</v>
      </c>
      <c r="H15" s="4">
        <f t="shared" si="0"/>
        <v>99.6</v>
      </c>
      <c r="I15" s="3">
        <v>28749</v>
      </c>
      <c r="J15" s="5">
        <f t="shared" si="1"/>
        <v>3.4644683293331942</v>
      </c>
      <c r="K15" s="1">
        <f t="shared" si="2"/>
        <v>13</v>
      </c>
      <c r="M15" s="9" t="s">
        <v>20</v>
      </c>
      <c r="N15" s="1">
        <v>0</v>
      </c>
      <c r="O15" s="1">
        <v>0</v>
      </c>
      <c r="P15" s="1">
        <v>1</v>
      </c>
      <c r="Q15" s="1">
        <v>0</v>
      </c>
      <c r="R15" s="1">
        <v>2</v>
      </c>
      <c r="S15" s="8">
        <f t="shared" si="3"/>
        <v>3</v>
      </c>
      <c r="T15" s="13">
        <f t="shared" si="4"/>
        <v>13.5</v>
      </c>
      <c r="V15" s="8" t="s">
        <v>18</v>
      </c>
      <c r="W15" s="1">
        <v>1</v>
      </c>
      <c r="X15" s="1">
        <v>0</v>
      </c>
      <c r="Y15" s="1">
        <v>2</v>
      </c>
      <c r="Z15" s="1">
        <v>3</v>
      </c>
      <c r="AA15" s="1">
        <v>2</v>
      </c>
      <c r="AB15" s="1">
        <f t="shared" si="5"/>
        <v>8</v>
      </c>
      <c r="AC15" s="1">
        <f t="shared" si="6"/>
        <v>13.5</v>
      </c>
    </row>
    <row r="16" spans="1:29" x14ac:dyDescent="0.25">
      <c r="A16" s="2" t="s">
        <v>38</v>
      </c>
      <c r="B16" s="3">
        <v>22</v>
      </c>
      <c r="C16" s="3">
        <v>32</v>
      </c>
      <c r="D16" s="3">
        <v>27</v>
      </c>
      <c r="E16" s="3">
        <v>35</v>
      </c>
      <c r="F16" s="3">
        <v>34</v>
      </c>
      <c r="G16" s="3">
        <v>150</v>
      </c>
      <c r="H16" s="4">
        <f t="shared" si="0"/>
        <v>30</v>
      </c>
      <c r="I16" s="3">
        <v>9277</v>
      </c>
      <c r="J16" s="5">
        <f t="shared" si="1"/>
        <v>3.2338040314756924</v>
      </c>
      <c r="K16" s="1">
        <f t="shared" si="2"/>
        <v>14</v>
      </c>
      <c r="M16" s="9" t="s">
        <v>22</v>
      </c>
      <c r="N16" s="1">
        <v>0</v>
      </c>
      <c r="O16" s="1">
        <v>1</v>
      </c>
      <c r="P16" s="1">
        <v>0</v>
      </c>
      <c r="Q16" s="1">
        <v>1</v>
      </c>
      <c r="R16" s="1">
        <v>1</v>
      </c>
      <c r="S16" s="8">
        <f t="shared" si="3"/>
        <v>3</v>
      </c>
      <c r="T16" s="13">
        <f t="shared" si="4"/>
        <v>13.5</v>
      </c>
      <c r="V16" s="8" t="s">
        <v>38</v>
      </c>
      <c r="Y16" s="1">
        <v>3</v>
      </c>
      <c r="Z16" s="1">
        <v>3</v>
      </c>
      <c r="AA16" s="1">
        <v>2</v>
      </c>
      <c r="AB16" s="1">
        <f t="shared" si="5"/>
        <v>8</v>
      </c>
      <c r="AC16" s="1">
        <f t="shared" si="6"/>
        <v>13.5</v>
      </c>
    </row>
    <row r="17" spans="1:29" x14ac:dyDescent="0.25">
      <c r="A17" s="2" t="s">
        <v>35</v>
      </c>
      <c r="B17" s="3">
        <v>8</v>
      </c>
      <c r="C17" s="3">
        <v>4</v>
      </c>
      <c r="D17" s="3">
        <v>4</v>
      </c>
      <c r="E17" s="3">
        <v>5</v>
      </c>
      <c r="F17" s="3"/>
      <c r="G17" s="3">
        <v>21</v>
      </c>
      <c r="H17" s="4">
        <f t="shared" si="0"/>
        <v>5.25</v>
      </c>
      <c r="I17" s="3">
        <v>1640</v>
      </c>
      <c r="J17" s="5">
        <f t="shared" si="1"/>
        <v>3.2012195121951219</v>
      </c>
      <c r="K17" s="1">
        <f t="shared" si="2"/>
        <v>15</v>
      </c>
      <c r="M17" s="9" t="s">
        <v>45</v>
      </c>
      <c r="N17" s="1">
        <v>0</v>
      </c>
      <c r="O17" s="1">
        <v>1</v>
      </c>
      <c r="P17" s="1">
        <v>0</v>
      </c>
      <c r="Q17" s="1">
        <v>2</v>
      </c>
      <c r="R17" s="1">
        <v>0</v>
      </c>
      <c r="S17" s="8">
        <f t="shared" si="3"/>
        <v>3</v>
      </c>
      <c r="T17" s="13">
        <f t="shared" si="4"/>
        <v>13.5</v>
      </c>
      <c r="V17" s="8" t="s">
        <v>8</v>
      </c>
      <c r="W17" s="1">
        <v>1</v>
      </c>
      <c r="X17" s="1">
        <v>2</v>
      </c>
      <c r="Y17" s="1">
        <v>2</v>
      </c>
      <c r="Z17" s="1">
        <v>1</v>
      </c>
      <c r="AB17" s="1">
        <f t="shared" si="5"/>
        <v>6</v>
      </c>
      <c r="AC17" s="1">
        <f t="shared" si="6"/>
        <v>15</v>
      </c>
    </row>
    <row r="18" spans="1:29" x14ac:dyDescent="0.25">
      <c r="A18" s="21" t="s">
        <v>31</v>
      </c>
      <c r="B18" s="22">
        <v>76</v>
      </c>
      <c r="C18" s="22">
        <v>95</v>
      </c>
      <c r="D18" s="22">
        <v>101</v>
      </c>
      <c r="E18" s="22">
        <v>111</v>
      </c>
      <c r="F18" s="22">
        <v>101</v>
      </c>
      <c r="G18" s="22">
        <v>484</v>
      </c>
      <c r="H18" s="18">
        <f t="shared" si="0"/>
        <v>96.8</v>
      </c>
      <c r="I18" s="22">
        <v>31315</v>
      </c>
      <c r="J18" s="23">
        <f t="shared" si="1"/>
        <v>3.0911703656394698</v>
      </c>
      <c r="K18" s="17">
        <f t="shared" si="2"/>
        <v>16</v>
      </c>
      <c r="M18" s="9" t="s">
        <v>9</v>
      </c>
      <c r="N18" s="1">
        <v>0</v>
      </c>
      <c r="O18" s="1">
        <v>0</v>
      </c>
      <c r="P18" s="1">
        <v>1</v>
      </c>
      <c r="Q18" s="1">
        <v>0</v>
      </c>
      <c r="R18" s="1">
        <v>1</v>
      </c>
      <c r="S18" s="8">
        <f t="shared" si="3"/>
        <v>2</v>
      </c>
      <c r="T18" s="13">
        <f t="shared" si="4"/>
        <v>20</v>
      </c>
      <c r="V18" s="8" t="s">
        <v>21</v>
      </c>
      <c r="W18" s="1">
        <v>1</v>
      </c>
      <c r="Y18" s="1">
        <v>1</v>
      </c>
      <c r="Z18" s="1">
        <v>1</v>
      </c>
      <c r="AB18" s="1">
        <f t="shared" si="5"/>
        <v>3</v>
      </c>
      <c r="AC18" s="1">
        <f t="shared" si="6"/>
        <v>16.5</v>
      </c>
    </row>
    <row r="19" spans="1:29" x14ac:dyDescent="0.25">
      <c r="A19" s="2" t="s">
        <v>44</v>
      </c>
      <c r="B19" s="3">
        <v>39</v>
      </c>
      <c r="C19" s="3">
        <v>52</v>
      </c>
      <c r="D19" s="3">
        <v>44</v>
      </c>
      <c r="E19" s="3">
        <v>42</v>
      </c>
      <c r="F19" s="3">
        <v>49</v>
      </c>
      <c r="G19" s="3">
        <v>226</v>
      </c>
      <c r="H19" s="4">
        <f t="shared" si="0"/>
        <v>45.2</v>
      </c>
      <c r="I19" s="3">
        <v>14663</v>
      </c>
      <c r="J19" s="5">
        <f t="shared" si="1"/>
        <v>3.0825888290254384</v>
      </c>
      <c r="K19" s="1">
        <f t="shared" si="2"/>
        <v>17</v>
      </c>
      <c r="M19" s="9" t="s">
        <v>18</v>
      </c>
      <c r="N19" s="1">
        <v>0</v>
      </c>
      <c r="O19" s="1">
        <v>0</v>
      </c>
      <c r="P19" s="1">
        <v>1</v>
      </c>
      <c r="Q19" s="1">
        <v>1</v>
      </c>
      <c r="R19" s="1">
        <v>0</v>
      </c>
      <c r="S19" s="8">
        <f t="shared" si="3"/>
        <v>2</v>
      </c>
      <c r="T19" s="13">
        <f t="shared" si="4"/>
        <v>20</v>
      </c>
      <c r="V19" s="8" t="s">
        <v>29</v>
      </c>
      <c r="W19" s="1">
        <v>0</v>
      </c>
      <c r="X19" s="1">
        <v>1</v>
      </c>
      <c r="Y19" s="1">
        <v>2</v>
      </c>
      <c r="Z19" s="1">
        <v>0</v>
      </c>
      <c r="AA19" s="1">
        <v>0</v>
      </c>
      <c r="AB19" s="1">
        <f t="shared" si="5"/>
        <v>3</v>
      </c>
      <c r="AC19" s="1">
        <f t="shared" si="6"/>
        <v>16.5</v>
      </c>
    </row>
    <row r="20" spans="1:29" x14ac:dyDescent="0.25">
      <c r="A20" s="2" t="s">
        <v>12</v>
      </c>
      <c r="B20" s="3">
        <v>2</v>
      </c>
      <c r="C20" s="3">
        <v>5</v>
      </c>
      <c r="D20" s="3">
        <v>4</v>
      </c>
      <c r="E20" s="3">
        <v>3</v>
      </c>
      <c r="F20" s="3">
        <v>4</v>
      </c>
      <c r="G20" s="3">
        <v>18</v>
      </c>
      <c r="H20" s="4">
        <f t="shared" si="0"/>
        <v>3.6</v>
      </c>
      <c r="I20" s="3">
        <v>1174</v>
      </c>
      <c r="J20" s="5">
        <f t="shared" si="1"/>
        <v>3.0664395229982966</v>
      </c>
      <c r="K20" s="1">
        <f t="shared" si="2"/>
        <v>18</v>
      </c>
      <c r="M20" s="9" t="s">
        <v>19</v>
      </c>
      <c r="N20" s="1">
        <v>1</v>
      </c>
      <c r="O20" s="1">
        <v>1</v>
      </c>
      <c r="P20" s="1">
        <v>0</v>
      </c>
      <c r="Q20" s="1">
        <v>0</v>
      </c>
      <c r="R20" s="1">
        <v>0</v>
      </c>
      <c r="S20" s="8">
        <f t="shared" si="3"/>
        <v>2</v>
      </c>
      <c r="T20" s="13">
        <f t="shared" si="4"/>
        <v>20</v>
      </c>
      <c r="V20" s="8" t="s">
        <v>22</v>
      </c>
      <c r="W20" s="1">
        <v>1</v>
      </c>
      <c r="Z20" s="1">
        <v>1</v>
      </c>
      <c r="AB20" s="1">
        <f t="shared" si="5"/>
        <v>2</v>
      </c>
      <c r="AC20" s="1">
        <f t="shared" si="6"/>
        <v>19</v>
      </c>
    </row>
    <row r="21" spans="1:29" x14ac:dyDescent="0.25">
      <c r="A21" s="2" t="s">
        <v>45</v>
      </c>
      <c r="B21" s="3">
        <v>13</v>
      </c>
      <c r="C21" s="3">
        <v>6</v>
      </c>
      <c r="D21" s="3">
        <v>6</v>
      </c>
      <c r="E21" s="3">
        <v>9</v>
      </c>
      <c r="F21" s="3">
        <v>2</v>
      </c>
      <c r="G21" s="3">
        <v>36</v>
      </c>
      <c r="H21" s="4">
        <f t="shared" si="0"/>
        <v>7.2</v>
      </c>
      <c r="I21" s="3">
        <v>2475</v>
      </c>
      <c r="J21" s="5">
        <f t="shared" si="1"/>
        <v>2.9090909090909092</v>
      </c>
      <c r="K21" s="1">
        <f t="shared" si="2"/>
        <v>19</v>
      </c>
      <c r="M21" s="9" t="s">
        <v>21</v>
      </c>
      <c r="N21" s="1">
        <v>1</v>
      </c>
      <c r="O21" s="1">
        <v>0</v>
      </c>
      <c r="P21" s="1">
        <v>0</v>
      </c>
      <c r="Q21" s="1">
        <v>0</v>
      </c>
      <c r="R21" s="1">
        <v>1</v>
      </c>
      <c r="S21" s="8">
        <f t="shared" si="3"/>
        <v>2</v>
      </c>
      <c r="T21" s="13">
        <f t="shared" si="4"/>
        <v>20</v>
      </c>
      <c r="V21" s="8" t="s">
        <v>37</v>
      </c>
      <c r="AA21" s="1">
        <v>2</v>
      </c>
      <c r="AB21" s="1">
        <f t="shared" si="5"/>
        <v>2</v>
      </c>
      <c r="AC21" s="1">
        <f t="shared" si="6"/>
        <v>19</v>
      </c>
    </row>
    <row r="22" spans="1:29" x14ac:dyDescent="0.25">
      <c r="A22" s="2" t="s">
        <v>11</v>
      </c>
      <c r="B22" s="3">
        <v>3</v>
      </c>
      <c r="C22" s="3">
        <v>3</v>
      </c>
      <c r="D22" s="3">
        <v>4</v>
      </c>
      <c r="E22" s="3">
        <v>6</v>
      </c>
      <c r="F22" s="3">
        <v>1</v>
      </c>
      <c r="G22" s="3">
        <v>17</v>
      </c>
      <c r="H22" s="4">
        <f t="shared" si="0"/>
        <v>3.4</v>
      </c>
      <c r="I22" s="3">
        <v>1221</v>
      </c>
      <c r="J22" s="5">
        <f t="shared" si="1"/>
        <v>2.7846027846027845</v>
      </c>
      <c r="K22" s="1">
        <f t="shared" si="2"/>
        <v>20</v>
      </c>
      <c r="M22" s="9" t="s">
        <v>26</v>
      </c>
      <c r="N22" s="1">
        <v>0</v>
      </c>
      <c r="O22" s="1">
        <v>0</v>
      </c>
      <c r="P22" s="1">
        <v>1</v>
      </c>
      <c r="Q22" s="1">
        <v>1</v>
      </c>
      <c r="R22" s="1">
        <v>0</v>
      </c>
      <c r="S22" s="8">
        <f t="shared" si="3"/>
        <v>2</v>
      </c>
      <c r="T22" s="13">
        <f t="shared" si="4"/>
        <v>20</v>
      </c>
      <c r="V22" s="8" t="s">
        <v>45</v>
      </c>
      <c r="W22" s="1">
        <v>1</v>
      </c>
      <c r="Z22" s="1">
        <v>1</v>
      </c>
      <c r="AB22" s="1">
        <f t="shared" si="5"/>
        <v>2</v>
      </c>
      <c r="AC22" s="1">
        <f t="shared" si="6"/>
        <v>19</v>
      </c>
    </row>
    <row r="23" spans="1:29" x14ac:dyDescent="0.25">
      <c r="A23" s="2" t="s">
        <v>16</v>
      </c>
      <c r="B23" s="3">
        <v>36</v>
      </c>
      <c r="C23" s="3">
        <v>41</v>
      </c>
      <c r="D23" s="3">
        <v>56</v>
      </c>
      <c r="E23" s="3">
        <v>43</v>
      </c>
      <c r="F23" s="3">
        <v>40</v>
      </c>
      <c r="G23" s="3">
        <v>216</v>
      </c>
      <c r="H23" s="4">
        <f t="shared" si="0"/>
        <v>43.2</v>
      </c>
      <c r="I23" s="3">
        <v>16020</v>
      </c>
      <c r="J23" s="5">
        <f t="shared" si="1"/>
        <v>2.6966292134831464</v>
      </c>
      <c r="K23" s="1">
        <f t="shared" si="2"/>
        <v>21</v>
      </c>
      <c r="M23" s="9" t="s">
        <v>29</v>
      </c>
      <c r="N23" s="1">
        <v>0</v>
      </c>
      <c r="O23" s="1">
        <v>1</v>
      </c>
      <c r="P23" s="1">
        <v>1</v>
      </c>
      <c r="Q23" s="1">
        <v>0</v>
      </c>
      <c r="R23" s="1">
        <v>0</v>
      </c>
      <c r="S23" s="8">
        <f t="shared" si="3"/>
        <v>2</v>
      </c>
      <c r="T23" s="13">
        <f t="shared" si="4"/>
        <v>20</v>
      </c>
      <c r="V23" s="8" t="s">
        <v>9</v>
      </c>
      <c r="W23" s="1">
        <v>0</v>
      </c>
      <c r="X23" s="1">
        <v>1</v>
      </c>
      <c r="Y23" s="1">
        <v>0</v>
      </c>
      <c r="Z23" s="1">
        <v>0</v>
      </c>
      <c r="AA23" s="1">
        <v>0</v>
      </c>
      <c r="AB23" s="1">
        <f t="shared" si="5"/>
        <v>1</v>
      </c>
      <c r="AC23" s="1">
        <f t="shared" si="6"/>
        <v>23.5</v>
      </c>
    </row>
    <row r="24" spans="1:29" x14ac:dyDescent="0.25">
      <c r="A24" s="2" t="s">
        <v>14</v>
      </c>
      <c r="B24" s="3">
        <v>1</v>
      </c>
      <c r="C24" s="3">
        <v>1</v>
      </c>
      <c r="D24" s="3">
        <v>3</v>
      </c>
      <c r="E24" s="3">
        <v>4</v>
      </c>
      <c r="F24" s="3">
        <v>2</v>
      </c>
      <c r="G24" s="3">
        <v>11</v>
      </c>
      <c r="H24" s="4">
        <f t="shared" si="0"/>
        <v>2.2000000000000002</v>
      </c>
      <c r="I24" s="3">
        <v>819</v>
      </c>
      <c r="J24" s="5">
        <f t="shared" si="1"/>
        <v>2.6862026862026864</v>
      </c>
      <c r="K24" s="1">
        <f t="shared" si="2"/>
        <v>22</v>
      </c>
      <c r="M24" s="9" t="s">
        <v>36</v>
      </c>
      <c r="N24" s="1">
        <v>1</v>
      </c>
      <c r="O24" s="1">
        <v>0</v>
      </c>
      <c r="P24" s="1">
        <v>0</v>
      </c>
      <c r="Q24" s="1">
        <v>1</v>
      </c>
      <c r="R24" s="1">
        <v>0</v>
      </c>
      <c r="S24" s="8">
        <f t="shared" si="3"/>
        <v>2</v>
      </c>
      <c r="T24" s="13">
        <f t="shared" si="4"/>
        <v>20</v>
      </c>
      <c r="V24" s="8" t="s">
        <v>10</v>
      </c>
      <c r="W24" s="1">
        <v>0</v>
      </c>
      <c r="X24" s="1">
        <v>0</v>
      </c>
      <c r="Y24" s="1">
        <v>1</v>
      </c>
      <c r="Z24" s="1">
        <v>0</v>
      </c>
      <c r="AA24" s="1">
        <v>0</v>
      </c>
      <c r="AB24" s="1">
        <f t="shared" si="5"/>
        <v>1</v>
      </c>
      <c r="AC24" s="1">
        <f t="shared" si="6"/>
        <v>23.5</v>
      </c>
    </row>
    <row r="25" spans="1:29" x14ac:dyDescent="0.25">
      <c r="A25" s="2" t="s">
        <v>25</v>
      </c>
      <c r="B25" s="3">
        <v>7</v>
      </c>
      <c r="C25" s="3">
        <v>4</v>
      </c>
      <c r="D25" s="3">
        <v>4</v>
      </c>
      <c r="E25" s="3">
        <v>5</v>
      </c>
      <c r="F25" s="3">
        <v>7</v>
      </c>
      <c r="G25" s="3">
        <v>27</v>
      </c>
      <c r="H25" s="4">
        <f t="shared" si="0"/>
        <v>5.4</v>
      </c>
      <c r="I25" s="3">
        <v>2071</v>
      </c>
      <c r="J25" s="5">
        <f t="shared" si="1"/>
        <v>2.6074360212457748</v>
      </c>
      <c r="K25" s="1">
        <f t="shared" si="2"/>
        <v>23</v>
      </c>
      <c r="M25" s="9" t="s">
        <v>41</v>
      </c>
      <c r="N25" s="1">
        <v>1</v>
      </c>
      <c r="O25" s="1">
        <v>1</v>
      </c>
      <c r="P25" s="1">
        <v>0</v>
      </c>
      <c r="Q25" s="1">
        <v>0</v>
      </c>
      <c r="R25" s="1">
        <v>0</v>
      </c>
      <c r="S25" s="8">
        <f t="shared" si="3"/>
        <v>2</v>
      </c>
      <c r="T25" s="13">
        <f t="shared" si="4"/>
        <v>20</v>
      </c>
      <c r="V25" s="8" t="s">
        <v>14</v>
      </c>
      <c r="W25" s="1">
        <v>0</v>
      </c>
      <c r="X25" s="1">
        <v>0</v>
      </c>
      <c r="Y25" s="1">
        <v>1</v>
      </c>
      <c r="Z25" s="1">
        <v>0</v>
      </c>
      <c r="AA25" s="1">
        <v>0</v>
      </c>
      <c r="AB25" s="1">
        <f t="shared" si="5"/>
        <v>1</v>
      </c>
      <c r="AC25" s="1">
        <f t="shared" si="6"/>
        <v>23.5</v>
      </c>
    </row>
    <row r="26" spans="1:29" x14ac:dyDescent="0.25">
      <c r="A26" s="2" t="s">
        <v>28</v>
      </c>
      <c r="B26" s="3"/>
      <c r="C26" s="3"/>
      <c r="D26" s="3">
        <v>1</v>
      </c>
      <c r="E26" s="3"/>
      <c r="F26" s="3">
        <v>1</v>
      </c>
      <c r="G26" s="3">
        <v>2</v>
      </c>
      <c r="H26" s="4">
        <f t="shared" si="0"/>
        <v>1</v>
      </c>
      <c r="I26" s="3">
        <v>397</v>
      </c>
      <c r="J26" s="5">
        <f t="shared" si="1"/>
        <v>2.5188916876574305</v>
      </c>
      <c r="K26" s="1">
        <f t="shared" si="2"/>
        <v>24</v>
      </c>
      <c r="M26" s="9" t="s">
        <v>43</v>
      </c>
      <c r="N26" s="1">
        <v>1</v>
      </c>
      <c r="O26" s="1">
        <v>0</v>
      </c>
      <c r="P26" s="1">
        <v>0</v>
      </c>
      <c r="Q26" s="1">
        <v>0</v>
      </c>
      <c r="R26" s="1">
        <v>1</v>
      </c>
      <c r="S26" s="8">
        <f t="shared" si="3"/>
        <v>2</v>
      </c>
      <c r="T26" s="13">
        <f t="shared" si="4"/>
        <v>20</v>
      </c>
      <c r="V26" s="8" t="s">
        <v>25</v>
      </c>
      <c r="X26" s="1">
        <v>1</v>
      </c>
      <c r="AB26" s="1">
        <f t="shared" si="5"/>
        <v>1</v>
      </c>
      <c r="AC26" s="1">
        <f t="shared" si="6"/>
        <v>23.5</v>
      </c>
    </row>
    <row r="27" spans="1:29" x14ac:dyDescent="0.25">
      <c r="A27" s="2" t="s">
        <v>8</v>
      </c>
      <c r="B27" s="3">
        <v>37</v>
      </c>
      <c r="C27" s="3">
        <v>48</v>
      </c>
      <c r="D27" s="3">
        <v>24</v>
      </c>
      <c r="E27" s="3">
        <v>44</v>
      </c>
      <c r="F27" s="3">
        <v>35</v>
      </c>
      <c r="G27" s="3">
        <v>188</v>
      </c>
      <c r="H27" s="4">
        <f t="shared" si="0"/>
        <v>37.6</v>
      </c>
      <c r="I27" s="3">
        <v>15372</v>
      </c>
      <c r="J27" s="5">
        <f t="shared" si="1"/>
        <v>2.4460057246942495</v>
      </c>
      <c r="K27" s="1">
        <f t="shared" si="2"/>
        <v>25</v>
      </c>
      <c r="M27" s="9" t="s">
        <v>12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8">
        <f t="shared" si="3"/>
        <v>1</v>
      </c>
      <c r="T27" s="13">
        <f t="shared" si="4"/>
        <v>29</v>
      </c>
      <c r="V27" s="8" t="s">
        <v>43</v>
      </c>
      <c r="AA27" s="1">
        <v>1</v>
      </c>
      <c r="AB27" s="1">
        <f t="shared" si="5"/>
        <v>1</v>
      </c>
      <c r="AC27" s="1">
        <f t="shared" si="6"/>
        <v>23.5</v>
      </c>
    </row>
    <row r="28" spans="1:29" x14ac:dyDescent="0.25">
      <c r="A28" s="2" t="s">
        <v>10</v>
      </c>
      <c r="B28" s="3">
        <v>10</v>
      </c>
      <c r="C28" s="3">
        <v>8</v>
      </c>
      <c r="D28" s="3">
        <v>12</v>
      </c>
      <c r="E28" s="3">
        <v>6</v>
      </c>
      <c r="F28" s="3">
        <v>9</v>
      </c>
      <c r="G28" s="3">
        <v>45</v>
      </c>
      <c r="H28" s="4">
        <f t="shared" si="0"/>
        <v>9</v>
      </c>
      <c r="I28" s="3">
        <v>3733</v>
      </c>
      <c r="J28" s="5">
        <f t="shared" si="1"/>
        <v>2.4109295472810075</v>
      </c>
      <c r="K28" s="1">
        <f t="shared" si="2"/>
        <v>26</v>
      </c>
      <c r="M28" s="9" t="s">
        <v>17</v>
      </c>
      <c r="N28" s="1">
        <v>0</v>
      </c>
      <c r="O28" s="1">
        <v>0</v>
      </c>
      <c r="P28" s="1">
        <v>1</v>
      </c>
      <c r="Q28" s="1">
        <v>0</v>
      </c>
      <c r="R28" s="1">
        <v>0</v>
      </c>
      <c r="S28" s="8">
        <f t="shared" si="3"/>
        <v>1</v>
      </c>
      <c r="T28" s="13">
        <f t="shared" si="4"/>
        <v>29</v>
      </c>
      <c r="V28" s="8" t="s">
        <v>46</v>
      </c>
      <c r="X28" s="1">
        <v>1</v>
      </c>
      <c r="AB28" s="1">
        <f t="shared" si="5"/>
        <v>1</v>
      </c>
      <c r="AC28" s="1">
        <f t="shared" si="6"/>
        <v>23.5</v>
      </c>
    </row>
    <row r="29" spans="1:29" x14ac:dyDescent="0.25">
      <c r="A29" s="2" t="s">
        <v>26</v>
      </c>
      <c r="B29" s="3">
        <v>26</v>
      </c>
      <c r="C29" s="3">
        <v>32</v>
      </c>
      <c r="D29" s="3">
        <v>44</v>
      </c>
      <c r="E29" s="3">
        <v>44</v>
      </c>
      <c r="F29" s="3">
        <v>38</v>
      </c>
      <c r="G29" s="3">
        <v>184</v>
      </c>
      <c r="H29" s="4">
        <f t="shared" si="0"/>
        <v>36.799999999999997</v>
      </c>
      <c r="I29" s="3">
        <v>15712</v>
      </c>
      <c r="J29" s="5">
        <f t="shared" si="1"/>
        <v>2.3421588594704685</v>
      </c>
      <c r="K29" s="1">
        <f t="shared" si="2"/>
        <v>27</v>
      </c>
      <c r="M29" s="9" t="s">
        <v>23</v>
      </c>
      <c r="N29" s="1">
        <v>0</v>
      </c>
      <c r="O29" s="1">
        <v>0</v>
      </c>
      <c r="P29" s="1">
        <v>1</v>
      </c>
      <c r="Q29" s="1">
        <v>0</v>
      </c>
      <c r="R29" s="1">
        <v>0</v>
      </c>
      <c r="S29" s="8">
        <f t="shared" si="3"/>
        <v>1</v>
      </c>
      <c r="T29" s="13">
        <f t="shared" si="4"/>
        <v>29</v>
      </c>
      <c r="V29" s="8" t="s">
        <v>11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f t="shared" si="5"/>
        <v>0</v>
      </c>
      <c r="AC29" s="1">
        <f t="shared" si="6"/>
        <v>32.5</v>
      </c>
    </row>
    <row r="30" spans="1:29" x14ac:dyDescent="0.25">
      <c r="A30" s="2" t="s">
        <v>46</v>
      </c>
      <c r="B30" s="3">
        <v>3</v>
      </c>
      <c r="C30" s="3">
        <v>3</v>
      </c>
      <c r="D30" s="3"/>
      <c r="E30" s="3"/>
      <c r="F30" s="3">
        <v>2</v>
      </c>
      <c r="G30" s="3">
        <v>8</v>
      </c>
      <c r="H30" s="4">
        <f t="shared" si="0"/>
        <v>2.6666666666666665</v>
      </c>
      <c r="I30" s="3">
        <v>1181</v>
      </c>
      <c r="J30" s="5">
        <f t="shared" si="1"/>
        <v>2.2579734688117417</v>
      </c>
      <c r="K30" s="1">
        <f t="shared" si="2"/>
        <v>28</v>
      </c>
      <c r="M30" s="9" t="s">
        <v>25</v>
      </c>
      <c r="N30" s="1">
        <v>0</v>
      </c>
      <c r="O30" s="1">
        <v>0</v>
      </c>
      <c r="P30" s="1">
        <v>0</v>
      </c>
      <c r="Q30" s="1">
        <v>0</v>
      </c>
      <c r="R30" s="1">
        <v>1</v>
      </c>
      <c r="S30" s="8">
        <f t="shared" si="3"/>
        <v>1</v>
      </c>
      <c r="T30" s="13">
        <f t="shared" si="4"/>
        <v>29</v>
      </c>
      <c r="V30" s="8" t="s">
        <v>12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f t="shared" si="5"/>
        <v>0</v>
      </c>
      <c r="AC30" s="1">
        <f t="shared" si="6"/>
        <v>32.5</v>
      </c>
    </row>
    <row r="31" spans="1:29" x14ac:dyDescent="0.25">
      <c r="A31" s="2" t="s">
        <v>36</v>
      </c>
      <c r="B31" s="3">
        <v>25</v>
      </c>
      <c r="C31" s="3">
        <v>24</v>
      </c>
      <c r="D31" s="3">
        <v>53</v>
      </c>
      <c r="E31" s="3">
        <v>44</v>
      </c>
      <c r="F31" s="3">
        <v>48</v>
      </c>
      <c r="G31" s="3">
        <v>194</v>
      </c>
      <c r="H31" s="4">
        <f t="shared" si="0"/>
        <v>38.799999999999997</v>
      </c>
      <c r="I31" s="3">
        <v>18031</v>
      </c>
      <c r="J31" s="5">
        <f t="shared" si="1"/>
        <v>2.1518495923686984</v>
      </c>
      <c r="K31" s="1">
        <f t="shared" si="2"/>
        <v>29</v>
      </c>
      <c r="M31" s="9" t="s">
        <v>28</v>
      </c>
      <c r="N31" s="1">
        <v>0</v>
      </c>
      <c r="O31" s="1">
        <v>0</v>
      </c>
      <c r="P31" s="1">
        <v>0</v>
      </c>
      <c r="Q31" s="1">
        <v>0</v>
      </c>
      <c r="R31" s="1">
        <v>1</v>
      </c>
      <c r="S31" s="8">
        <f t="shared" si="3"/>
        <v>1</v>
      </c>
      <c r="T31" s="13">
        <f t="shared" si="4"/>
        <v>29</v>
      </c>
      <c r="V31" s="8" t="s">
        <v>17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f t="shared" si="5"/>
        <v>0</v>
      </c>
      <c r="AC31" s="1">
        <f t="shared" si="6"/>
        <v>32.5</v>
      </c>
    </row>
    <row r="32" spans="1:29" x14ac:dyDescent="0.25">
      <c r="A32" s="2" t="s">
        <v>40</v>
      </c>
      <c r="B32" s="3"/>
      <c r="C32" s="3"/>
      <c r="D32" s="3"/>
      <c r="E32" s="3">
        <v>1</v>
      </c>
      <c r="F32" s="3"/>
      <c r="G32" s="3">
        <v>1</v>
      </c>
      <c r="H32" s="4">
        <f t="shared" si="0"/>
        <v>1</v>
      </c>
      <c r="I32" s="3">
        <v>474</v>
      </c>
      <c r="J32" s="5">
        <f t="shared" si="1"/>
        <v>2.109704641350211</v>
      </c>
      <c r="K32" s="1">
        <f t="shared" si="2"/>
        <v>30</v>
      </c>
      <c r="M32" s="9" t="s">
        <v>30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8">
        <f t="shared" si="3"/>
        <v>1</v>
      </c>
      <c r="T32" s="13">
        <f t="shared" si="4"/>
        <v>29</v>
      </c>
      <c r="V32" s="8" t="s">
        <v>19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f t="shared" si="5"/>
        <v>0</v>
      </c>
      <c r="AC32" s="1">
        <f t="shared" si="6"/>
        <v>32.5</v>
      </c>
    </row>
    <row r="33" spans="1:29" x14ac:dyDescent="0.25">
      <c r="A33" s="2" t="s">
        <v>21</v>
      </c>
      <c r="B33" s="3">
        <v>8</v>
      </c>
      <c r="C33" s="3">
        <v>11</v>
      </c>
      <c r="D33" s="3">
        <v>12</v>
      </c>
      <c r="E33" s="3">
        <v>10</v>
      </c>
      <c r="F33" s="3">
        <v>9</v>
      </c>
      <c r="G33" s="3">
        <v>50</v>
      </c>
      <c r="H33" s="4">
        <f t="shared" si="0"/>
        <v>10</v>
      </c>
      <c r="I33" s="3">
        <v>4964</v>
      </c>
      <c r="J33" s="5">
        <f t="shared" si="1"/>
        <v>2.0145044319097498</v>
      </c>
      <c r="K33" s="1">
        <f t="shared" si="2"/>
        <v>31</v>
      </c>
      <c r="M33" s="9" t="s">
        <v>33</v>
      </c>
      <c r="N33" s="1">
        <v>0</v>
      </c>
      <c r="O33" s="1">
        <v>0</v>
      </c>
      <c r="P33" s="1">
        <v>0</v>
      </c>
      <c r="Q33" s="1">
        <v>0</v>
      </c>
      <c r="R33" s="1">
        <v>1</v>
      </c>
      <c r="S33" s="8">
        <f t="shared" si="3"/>
        <v>1</v>
      </c>
      <c r="T33" s="13">
        <f t="shared" si="4"/>
        <v>29</v>
      </c>
      <c r="V33" s="8" t="s">
        <v>23</v>
      </c>
      <c r="X33" s="1">
        <v>0</v>
      </c>
      <c r="AB33" s="1">
        <f t="shared" si="5"/>
        <v>0</v>
      </c>
      <c r="AC33" s="1">
        <f t="shared" si="6"/>
        <v>32.5</v>
      </c>
    </row>
    <row r="34" spans="1:29" x14ac:dyDescent="0.25">
      <c r="A34" s="2" t="s">
        <v>7</v>
      </c>
      <c r="B34" s="3">
        <v>53</v>
      </c>
      <c r="C34" s="3">
        <v>72</v>
      </c>
      <c r="D34" s="3">
        <v>66</v>
      </c>
      <c r="E34" s="3">
        <v>76</v>
      </c>
      <c r="F34" s="3">
        <v>75</v>
      </c>
      <c r="G34" s="3">
        <v>342</v>
      </c>
      <c r="H34" s="4">
        <f t="shared" si="0"/>
        <v>68.400000000000006</v>
      </c>
      <c r="I34" s="3">
        <v>40989</v>
      </c>
      <c r="J34" s="5">
        <f t="shared" si="1"/>
        <v>1.6687403937641807</v>
      </c>
      <c r="K34" s="1">
        <f t="shared" si="2"/>
        <v>32</v>
      </c>
      <c r="M34" s="9" t="s">
        <v>34</v>
      </c>
      <c r="N34" s="1">
        <v>0</v>
      </c>
      <c r="O34" s="1">
        <v>0</v>
      </c>
      <c r="P34" s="1">
        <v>0</v>
      </c>
      <c r="Q34" s="1">
        <v>0</v>
      </c>
      <c r="R34" s="1">
        <v>1</v>
      </c>
      <c r="S34" s="8">
        <f t="shared" si="3"/>
        <v>1</v>
      </c>
      <c r="T34" s="13">
        <f t="shared" si="4"/>
        <v>29</v>
      </c>
      <c r="V34" s="8" t="s">
        <v>28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f t="shared" si="5"/>
        <v>0</v>
      </c>
      <c r="AC34" s="1">
        <f t="shared" si="6"/>
        <v>32.5</v>
      </c>
    </row>
    <row r="35" spans="1:29" x14ac:dyDescent="0.25">
      <c r="A35" s="2" t="s">
        <v>37</v>
      </c>
      <c r="B35" s="3">
        <v>7</v>
      </c>
      <c r="C35" s="3">
        <v>13</v>
      </c>
      <c r="D35" s="3">
        <v>12</v>
      </c>
      <c r="E35" s="3">
        <v>3</v>
      </c>
      <c r="F35" s="3">
        <v>16</v>
      </c>
      <c r="G35" s="3">
        <v>51</v>
      </c>
      <c r="H35" s="4">
        <f t="shared" si="0"/>
        <v>10.199999999999999</v>
      </c>
      <c r="I35" s="3">
        <v>6181</v>
      </c>
      <c r="J35" s="5">
        <f t="shared" si="1"/>
        <v>1.6502184112603138</v>
      </c>
      <c r="K35" s="1">
        <f t="shared" si="2"/>
        <v>33</v>
      </c>
      <c r="M35" s="9" t="s">
        <v>35</v>
      </c>
      <c r="N35" s="1">
        <v>0</v>
      </c>
      <c r="O35" s="1">
        <v>0</v>
      </c>
      <c r="P35" s="1">
        <v>0</v>
      </c>
      <c r="Q35" s="1">
        <v>0</v>
      </c>
      <c r="R35" s="1">
        <v>1</v>
      </c>
      <c r="S35" s="8">
        <f t="shared" si="3"/>
        <v>1</v>
      </c>
      <c r="T35" s="13">
        <f t="shared" si="4"/>
        <v>29</v>
      </c>
      <c r="V35" s="8" t="s">
        <v>30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f t="shared" si="5"/>
        <v>0</v>
      </c>
      <c r="AC35" s="1">
        <f t="shared" si="6"/>
        <v>32.5</v>
      </c>
    </row>
    <row r="36" spans="1:29" x14ac:dyDescent="0.25">
      <c r="A36" s="2" t="s">
        <v>22</v>
      </c>
      <c r="B36" s="3">
        <v>3</v>
      </c>
      <c r="C36" s="3">
        <v>11</v>
      </c>
      <c r="D36" s="3">
        <v>2</v>
      </c>
      <c r="E36" s="3">
        <v>4</v>
      </c>
      <c r="F36" s="3">
        <v>2</v>
      </c>
      <c r="G36" s="3">
        <v>22</v>
      </c>
      <c r="H36" s="4">
        <f t="shared" si="0"/>
        <v>4.4000000000000004</v>
      </c>
      <c r="I36" s="3">
        <v>3321</v>
      </c>
      <c r="J36" s="5">
        <f t="shared" si="1"/>
        <v>1.3249021379102681</v>
      </c>
      <c r="K36" s="1">
        <f t="shared" si="2"/>
        <v>34</v>
      </c>
      <c r="M36" s="8" t="s">
        <v>11</v>
      </c>
      <c r="N36" s="10">
        <v>0</v>
      </c>
      <c r="O36" s="1">
        <v>0</v>
      </c>
      <c r="P36" s="1">
        <v>0</v>
      </c>
      <c r="Q36" s="1">
        <v>0</v>
      </c>
      <c r="R36" s="1">
        <v>0</v>
      </c>
      <c r="S36" s="8">
        <f t="shared" si="3"/>
        <v>0</v>
      </c>
      <c r="T36" s="13">
        <f t="shared" si="4"/>
        <v>36</v>
      </c>
      <c r="V36" s="8" t="s">
        <v>33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f t="shared" si="5"/>
        <v>0</v>
      </c>
      <c r="AC36" s="1">
        <f t="shared" si="6"/>
        <v>32.5</v>
      </c>
    </row>
    <row r="37" spans="1:29" x14ac:dyDescent="0.25">
      <c r="A37" s="2" t="s">
        <v>41</v>
      </c>
      <c r="B37" s="3">
        <v>1</v>
      </c>
      <c r="C37" s="3">
        <v>2</v>
      </c>
      <c r="D37" s="3">
        <v>3</v>
      </c>
      <c r="E37" s="3">
        <v>2</v>
      </c>
      <c r="F37" s="3">
        <v>2</v>
      </c>
      <c r="G37" s="3">
        <v>10</v>
      </c>
      <c r="H37" s="4">
        <f t="shared" si="0"/>
        <v>2</v>
      </c>
      <c r="I37" s="3">
        <v>1828</v>
      </c>
      <c r="J37" s="5">
        <f t="shared" si="1"/>
        <v>1.0940919037199124</v>
      </c>
      <c r="K37" s="1">
        <f t="shared" si="2"/>
        <v>35</v>
      </c>
      <c r="M37" s="8" t="s">
        <v>14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8">
        <f t="shared" si="3"/>
        <v>0</v>
      </c>
      <c r="T37" s="13">
        <f t="shared" si="4"/>
        <v>36</v>
      </c>
      <c r="V37" s="8" t="s">
        <v>34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f t="shared" si="5"/>
        <v>0</v>
      </c>
      <c r="AC37" s="1">
        <f t="shared" si="6"/>
        <v>32.5</v>
      </c>
    </row>
    <row r="38" spans="1:29" x14ac:dyDescent="0.25">
      <c r="A38" s="2" t="s">
        <v>19</v>
      </c>
      <c r="B38" s="3">
        <v>2</v>
      </c>
      <c r="C38" s="3">
        <v>1</v>
      </c>
      <c r="D38" s="3">
        <v>1</v>
      </c>
      <c r="E38" s="3">
        <v>2</v>
      </c>
      <c r="F38" s="3">
        <v>1</v>
      </c>
      <c r="G38" s="3">
        <v>7</v>
      </c>
      <c r="H38" s="4">
        <f t="shared" si="0"/>
        <v>1.4</v>
      </c>
      <c r="I38" s="3">
        <v>1540</v>
      </c>
      <c r="J38" s="5">
        <f t="shared" si="1"/>
        <v>0.90909090909090895</v>
      </c>
      <c r="K38" s="1">
        <f t="shared" si="2"/>
        <v>36</v>
      </c>
      <c r="M38" s="8" t="s">
        <v>37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8">
        <f t="shared" si="3"/>
        <v>0</v>
      </c>
      <c r="T38" s="13">
        <f t="shared" si="4"/>
        <v>36</v>
      </c>
      <c r="V38" s="8" t="s">
        <v>35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f t="shared" si="5"/>
        <v>0</v>
      </c>
      <c r="AC38" s="1">
        <f t="shared" si="6"/>
        <v>32.5</v>
      </c>
    </row>
    <row r="39" spans="1:29" x14ac:dyDescent="0.25">
      <c r="A39" s="2" t="s">
        <v>23</v>
      </c>
      <c r="B39" s="3"/>
      <c r="C39" s="3"/>
      <c r="D39" s="3">
        <v>2</v>
      </c>
      <c r="E39" s="3">
        <v>2</v>
      </c>
      <c r="F39" s="3"/>
      <c r="G39" s="3">
        <v>4</v>
      </c>
      <c r="H39" s="4">
        <f t="shared" si="0"/>
        <v>2</v>
      </c>
      <c r="I39" s="3">
        <v>2581</v>
      </c>
      <c r="J39" s="5">
        <f t="shared" si="1"/>
        <v>0.77489345215032934</v>
      </c>
      <c r="K39" s="1">
        <f t="shared" si="2"/>
        <v>37</v>
      </c>
      <c r="M39" s="9" t="s">
        <v>40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8">
        <f t="shared" si="3"/>
        <v>0</v>
      </c>
      <c r="T39" s="13">
        <f t="shared" si="4"/>
        <v>36</v>
      </c>
      <c r="V39" s="8" t="s">
        <v>40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f t="shared" si="5"/>
        <v>0</v>
      </c>
      <c r="AC39" s="1">
        <f t="shared" si="6"/>
        <v>32.5</v>
      </c>
    </row>
    <row r="40" spans="1:29" x14ac:dyDescent="0.25">
      <c r="A40" s="2" t="s">
        <v>29</v>
      </c>
      <c r="B40" s="3">
        <v>6</v>
      </c>
      <c r="C40" s="3">
        <v>7</v>
      </c>
      <c r="D40" s="3">
        <v>8</v>
      </c>
      <c r="E40" s="3">
        <v>5</v>
      </c>
      <c r="F40" s="3">
        <v>3</v>
      </c>
      <c r="G40" s="3">
        <v>29</v>
      </c>
      <c r="H40" s="4">
        <f t="shared" si="0"/>
        <v>5.8</v>
      </c>
      <c r="I40" s="3">
        <v>8164</v>
      </c>
      <c r="J40" s="5">
        <f t="shared" si="1"/>
        <v>0.71043606075453214</v>
      </c>
      <c r="K40" s="1">
        <f t="shared" si="2"/>
        <v>38</v>
      </c>
      <c r="M40" s="9" t="s">
        <v>46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8">
        <f t="shared" si="3"/>
        <v>0</v>
      </c>
      <c r="T40" s="13">
        <f t="shared" si="4"/>
        <v>36</v>
      </c>
      <c r="V40" s="8" t="s">
        <v>41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f t="shared" si="5"/>
        <v>0</v>
      </c>
      <c r="AC40" s="1">
        <f t="shared" si="6"/>
        <v>32.5</v>
      </c>
    </row>
    <row r="41" spans="1:29" x14ac:dyDescent="0.25">
      <c r="A41" s="15" t="s">
        <v>1</v>
      </c>
      <c r="B41" s="15">
        <f t="shared" ref="B41:G41" si="7">SUM(B3:B40)</f>
        <v>806</v>
      </c>
      <c r="C41" s="15">
        <f t="shared" si="7"/>
        <v>1081</v>
      </c>
      <c r="D41" s="15">
        <f t="shared" si="7"/>
        <v>1094</v>
      </c>
      <c r="E41" s="15">
        <f t="shared" si="7"/>
        <v>1126</v>
      </c>
      <c r="F41" s="15">
        <f t="shared" si="7"/>
        <v>1148</v>
      </c>
      <c r="G41" s="15">
        <f t="shared" si="7"/>
        <v>5255</v>
      </c>
      <c r="H41" s="16">
        <f t="shared" si="0"/>
        <v>1051</v>
      </c>
      <c r="I41" s="15"/>
      <c r="J41" s="15"/>
      <c r="K41" s="15"/>
      <c r="L41" s="15"/>
      <c r="M41" s="15" t="s">
        <v>1</v>
      </c>
      <c r="N41" s="15">
        <f t="shared" ref="N41:S41" si="8">SUM(N3:N40)</f>
        <v>17</v>
      </c>
      <c r="O41" s="15">
        <f t="shared" si="8"/>
        <v>22</v>
      </c>
      <c r="P41" s="15">
        <f t="shared" si="8"/>
        <v>30</v>
      </c>
      <c r="Q41" s="15">
        <f t="shared" si="8"/>
        <v>20</v>
      </c>
      <c r="R41" s="15">
        <f t="shared" si="8"/>
        <v>25</v>
      </c>
      <c r="S41" s="15">
        <f t="shared" si="8"/>
        <v>114</v>
      </c>
      <c r="T41" s="15"/>
      <c r="U41" s="15"/>
      <c r="V41" s="15" t="s">
        <v>1</v>
      </c>
      <c r="W41" s="15">
        <f t="shared" ref="W41:AB41" si="9">SUM(W3:W40)</f>
        <v>67</v>
      </c>
      <c r="X41" s="15">
        <f t="shared" si="9"/>
        <v>67</v>
      </c>
      <c r="Y41" s="15">
        <f t="shared" si="9"/>
        <v>99</v>
      </c>
      <c r="Z41" s="15">
        <f t="shared" si="9"/>
        <v>93</v>
      </c>
      <c r="AA41" s="15">
        <f t="shared" si="9"/>
        <v>121</v>
      </c>
      <c r="AB41" s="15">
        <f t="shared" si="9"/>
        <v>447</v>
      </c>
      <c r="AC41" s="15"/>
    </row>
    <row r="43" spans="1:29" x14ac:dyDescent="0.25">
      <c r="A43" s="26" t="s">
        <v>52</v>
      </c>
    </row>
    <row r="46" spans="1:29" x14ac:dyDescent="0.25">
      <c r="B46" s="3"/>
    </row>
    <row r="47" spans="1:29" x14ac:dyDescent="0.25">
      <c r="C47" s="2"/>
    </row>
    <row r="48" spans="1:29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3" spans="3:3" x14ac:dyDescent="0.25">
      <c r="C53" s="2"/>
    </row>
  </sheetData>
  <mergeCells count="3">
    <mergeCell ref="A1:J1"/>
    <mergeCell ref="M1:S1"/>
    <mergeCell ref="V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43 Towns</vt:lpstr>
      <vt:lpstr>38 Towns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Dutta</dc:creator>
  <cp:keywords/>
  <dc:description/>
  <cp:lastModifiedBy>Nancy Dutta</cp:lastModifiedBy>
  <cp:revision/>
  <dcterms:created xsi:type="dcterms:W3CDTF">2025-12-15T18:38:18Z</dcterms:created>
  <dcterms:modified xsi:type="dcterms:W3CDTF">2026-03-17T14:48:25Z</dcterms:modified>
  <cp:category/>
  <cp:contentStatus/>
</cp:coreProperties>
</file>